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Publications\MappingTool\"/>
    </mc:Choice>
  </mc:AlternateContent>
  <bookViews>
    <workbookView xWindow="0" yWindow="0" windowWidth="28800" windowHeight="12435"/>
  </bookViews>
  <sheets>
    <sheet name="Instructions" sheetId="6" r:id="rId1"/>
    <sheet name="Quality metrics" sheetId="1" r:id="rId2"/>
    <sheet name="Accessibility metrics" sheetId="4" r:id="rId3"/>
    <sheet name="Your results" sheetId="7" r:id="rId4"/>
    <sheet name="Your results charted" sheetId="3" r:id="rId5"/>
  </sheets>
  <definedNames>
    <definedName name="_gjdgxs" localSheetId="1">'Quality metrics'!$A$38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3" l="1"/>
  <c r="J2" i="3" l="1"/>
  <c r="N52" i="4" l="1"/>
  <c r="M52" i="4"/>
  <c r="L52" i="4"/>
  <c r="K52" i="4"/>
  <c r="J52" i="4"/>
  <c r="I52" i="4"/>
  <c r="H52" i="4"/>
  <c r="G52" i="4"/>
  <c r="F52" i="4"/>
  <c r="E52" i="4"/>
  <c r="D52" i="4"/>
  <c r="C52" i="4"/>
  <c r="O51" i="4"/>
  <c r="C51" i="7" s="1"/>
  <c r="O49" i="4"/>
  <c r="C49" i="7" s="1"/>
  <c r="N42" i="4"/>
  <c r="M42" i="4"/>
  <c r="L42" i="4"/>
  <c r="K42" i="4"/>
  <c r="J42" i="4"/>
  <c r="I42" i="4"/>
  <c r="H42" i="4"/>
  <c r="G42" i="4"/>
  <c r="F42" i="4"/>
  <c r="E42" i="4"/>
  <c r="D42" i="4"/>
  <c r="C42" i="4"/>
  <c r="O41" i="4"/>
  <c r="C41" i="7" s="1"/>
  <c r="N35" i="4"/>
  <c r="M35" i="4"/>
  <c r="L35" i="4"/>
  <c r="K35" i="4"/>
  <c r="J35" i="4"/>
  <c r="I35" i="4"/>
  <c r="H35" i="4"/>
  <c r="G35" i="4"/>
  <c r="F35" i="4"/>
  <c r="E35" i="4"/>
  <c r="D35" i="4"/>
  <c r="C35" i="4"/>
  <c r="O34" i="4"/>
  <c r="C34" i="7" s="1"/>
  <c r="N29" i="4"/>
  <c r="M29" i="4"/>
  <c r="L29" i="4"/>
  <c r="K29" i="4"/>
  <c r="J29" i="4"/>
  <c r="I29" i="4"/>
  <c r="H29" i="4"/>
  <c r="G29" i="4"/>
  <c r="F29" i="4"/>
  <c r="E29" i="4"/>
  <c r="D29" i="4"/>
  <c r="C29" i="4"/>
  <c r="O28" i="4"/>
  <c r="C28" i="7" s="1"/>
  <c r="N23" i="4"/>
  <c r="M23" i="4"/>
  <c r="L23" i="4"/>
  <c r="K23" i="4"/>
  <c r="J23" i="4"/>
  <c r="I23" i="4"/>
  <c r="H23" i="4"/>
  <c r="G23" i="4"/>
  <c r="F23" i="4"/>
  <c r="E23" i="4"/>
  <c r="D23" i="4"/>
  <c r="C23" i="4"/>
  <c r="O22" i="4"/>
  <c r="C22" i="7" s="1"/>
  <c r="N15" i="4"/>
  <c r="M15" i="4"/>
  <c r="L15" i="4"/>
  <c r="K15" i="4"/>
  <c r="J15" i="4"/>
  <c r="I15" i="4"/>
  <c r="H15" i="4"/>
  <c r="G15" i="4"/>
  <c r="F15" i="4"/>
  <c r="E15" i="4"/>
  <c r="D15" i="4"/>
  <c r="C15" i="4"/>
  <c r="O14" i="4"/>
  <c r="C14" i="7" s="1"/>
  <c r="O12" i="4"/>
  <c r="C12" i="7" s="1"/>
  <c r="N8" i="4"/>
  <c r="M8" i="4"/>
  <c r="L8" i="4"/>
  <c r="K8" i="4"/>
  <c r="J8" i="4"/>
  <c r="I8" i="4"/>
  <c r="H8" i="4"/>
  <c r="G8" i="4"/>
  <c r="F8" i="4"/>
  <c r="E8" i="4"/>
  <c r="D8" i="4"/>
  <c r="C8" i="4"/>
  <c r="O7" i="4"/>
  <c r="C7" i="7" s="1"/>
  <c r="N52" i="1"/>
  <c r="M52" i="1"/>
  <c r="L52" i="1"/>
  <c r="K52" i="1"/>
  <c r="J52" i="1"/>
  <c r="I52" i="1"/>
  <c r="H52" i="1"/>
  <c r="G52" i="1"/>
  <c r="F52" i="1"/>
  <c r="E52" i="1"/>
  <c r="D52" i="1"/>
  <c r="C52" i="1"/>
  <c r="O51" i="1"/>
  <c r="B51" i="7" s="1"/>
  <c r="O49" i="1"/>
  <c r="B49" i="7" s="1"/>
  <c r="N42" i="1"/>
  <c r="M42" i="1"/>
  <c r="L42" i="1"/>
  <c r="K42" i="1"/>
  <c r="J42" i="1"/>
  <c r="I42" i="1"/>
  <c r="H42" i="1"/>
  <c r="G42" i="1"/>
  <c r="F42" i="1"/>
  <c r="E42" i="1"/>
  <c r="D42" i="1"/>
  <c r="C42" i="1"/>
  <c r="O41" i="1"/>
  <c r="B41" i="7" s="1"/>
  <c r="N35" i="1"/>
  <c r="M35" i="1"/>
  <c r="L35" i="1"/>
  <c r="K35" i="1"/>
  <c r="J35" i="1"/>
  <c r="I35" i="1"/>
  <c r="H35" i="1"/>
  <c r="G35" i="1"/>
  <c r="F35" i="1"/>
  <c r="E35" i="1"/>
  <c r="D35" i="1"/>
  <c r="C35" i="1"/>
  <c r="O34" i="1"/>
  <c r="B34" i="7" s="1"/>
  <c r="N29" i="1"/>
  <c r="M29" i="1"/>
  <c r="L29" i="1"/>
  <c r="K29" i="1"/>
  <c r="J29" i="1"/>
  <c r="I29" i="1"/>
  <c r="H29" i="1"/>
  <c r="G29" i="1"/>
  <c r="F29" i="1"/>
  <c r="E29" i="1"/>
  <c r="D29" i="1"/>
  <c r="C29" i="1"/>
  <c r="O28" i="1"/>
  <c r="B28" i="7" s="1"/>
  <c r="O22" i="1"/>
  <c r="B22" i="7" s="1"/>
  <c r="C23" i="1"/>
  <c r="O14" i="1"/>
  <c r="B14" i="7" s="1"/>
  <c r="O12" i="1"/>
  <c r="B12" i="7" s="1"/>
  <c r="N15" i="1"/>
  <c r="M15" i="1"/>
  <c r="L15" i="1"/>
  <c r="K15" i="1"/>
  <c r="J15" i="1"/>
  <c r="I15" i="1"/>
  <c r="H15" i="1"/>
  <c r="G15" i="1"/>
  <c r="F15" i="1"/>
  <c r="E15" i="1"/>
  <c r="D15" i="1"/>
  <c r="C15" i="1"/>
  <c r="O7" i="1"/>
  <c r="B7" i="7" s="1"/>
  <c r="N8" i="1"/>
  <c r="M8" i="1"/>
  <c r="L8" i="1"/>
  <c r="K8" i="1"/>
  <c r="J8" i="1"/>
  <c r="I8" i="1"/>
  <c r="H8" i="1"/>
  <c r="G8" i="1"/>
  <c r="F8" i="1"/>
  <c r="E8" i="1"/>
  <c r="D8" i="1"/>
  <c r="C8" i="1"/>
  <c r="J3" i="3" l="1"/>
  <c r="J4" i="3"/>
  <c r="J6" i="3"/>
  <c r="J7" i="3"/>
  <c r="J8" i="3"/>
  <c r="C15" i="3" l="1"/>
  <c r="O65" i="4"/>
  <c r="C65" i="7" s="1"/>
  <c r="O64" i="4"/>
  <c r="C64" i="7" s="1"/>
  <c r="O63" i="4"/>
  <c r="C63" i="7" s="1"/>
  <c r="O62" i="4"/>
  <c r="C62" i="7" s="1"/>
  <c r="O61" i="4"/>
  <c r="C61" i="7" s="1"/>
  <c r="O60" i="4"/>
  <c r="C60" i="7" s="1"/>
  <c r="O59" i="4"/>
  <c r="O58" i="4"/>
  <c r="C58" i="7" s="1"/>
  <c r="O57" i="4"/>
  <c r="C57" i="7" s="1"/>
  <c r="O56" i="4"/>
  <c r="C56" i="7" s="1"/>
  <c r="O55" i="4"/>
  <c r="O50" i="4"/>
  <c r="C50" i="7" s="1"/>
  <c r="O48" i="4"/>
  <c r="C48" i="7" s="1"/>
  <c r="O47" i="4"/>
  <c r="C47" i="7" s="1"/>
  <c r="O46" i="4"/>
  <c r="C46" i="7" s="1"/>
  <c r="O45" i="4"/>
  <c r="C45" i="7" s="1"/>
  <c r="O40" i="4"/>
  <c r="C40" i="7" s="1"/>
  <c r="O39" i="4"/>
  <c r="C39" i="7" s="1"/>
  <c r="O38" i="4"/>
  <c r="C38" i="7" s="1"/>
  <c r="O33" i="4"/>
  <c r="C33" i="7" s="1"/>
  <c r="O32" i="4"/>
  <c r="C32" i="7" s="1"/>
  <c r="O27" i="4"/>
  <c r="C27" i="7" s="1"/>
  <c r="O26" i="4"/>
  <c r="O21" i="4"/>
  <c r="C21" i="7" s="1"/>
  <c r="O20" i="4"/>
  <c r="C20" i="7" s="1"/>
  <c r="O19" i="4"/>
  <c r="C19" i="7" s="1"/>
  <c r="O18" i="4"/>
  <c r="C18" i="7" s="1"/>
  <c r="O13" i="4"/>
  <c r="O11" i="4"/>
  <c r="C11" i="7" s="1"/>
  <c r="O6" i="4"/>
  <c r="O5" i="4"/>
  <c r="O4" i="4"/>
  <c r="C11" i="3" l="1"/>
  <c r="C4" i="7"/>
  <c r="C12" i="3"/>
  <c r="C5" i="7"/>
  <c r="C13" i="3"/>
  <c r="C6" i="7"/>
  <c r="C16" i="3"/>
  <c r="C13" i="7"/>
  <c r="C10" i="3"/>
  <c r="C55" i="7"/>
  <c r="C17" i="3"/>
  <c r="C59" i="7"/>
  <c r="C14" i="3"/>
  <c r="C26" i="7"/>
  <c r="O29" i="4"/>
  <c r="O35" i="4"/>
  <c r="O42" i="4"/>
  <c r="O52" i="4"/>
  <c r="O23" i="4"/>
  <c r="O15" i="4"/>
  <c r="O8" i="4"/>
  <c r="C6" i="3" l="1"/>
  <c r="H6" i="3" s="1"/>
  <c r="C35" i="7"/>
  <c r="C4" i="3"/>
  <c r="H4" i="3" s="1"/>
  <c r="C23" i="7"/>
  <c r="C5" i="3"/>
  <c r="H5" i="3" s="1"/>
  <c r="C29" i="7"/>
  <c r="C3" i="3"/>
  <c r="H3" i="3" s="1"/>
  <c r="C15" i="7"/>
  <c r="C8" i="3"/>
  <c r="H8" i="3" s="1"/>
  <c r="C52" i="7"/>
  <c r="C7" i="3"/>
  <c r="H7" i="3" s="1"/>
  <c r="C42" i="7"/>
  <c r="C2" i="3"/>
  <c r="H2" i="3" s="1"/>
  <c r="C8" i="7"/>
  <c r="D23" i="1"/>
  <c r="E23" i="1"/>
  <c r="F23" i="1"/>
  <c r="G23" i="1"/>
  <c r="H23" i="1"/>
  <c r="O61" i="1" l="1"/>
  <c r="B61" i="7" s="1"/>
  <c r="O55" i="1"/>
  <c r="I23" i="1"/>
  <c r="J23" i="1"/>
  <c r="K23" i="1"/>
  <c r="L23" i="1"/>
  <c r="M23" i="1"/>
  <c r="N23" i="1"/>
  <c r="O45" i="1"/>
  <c r="B45" i="7" s="1"/>
  <c r="O46" i="1"/>
  <c r="B46" i="7" s="1"/>
  <c r="O47" i="1"/>
  <c r="B47" i="7" s="1"/>
  <c r="O48" i="1"/>
  <c r="B48" i="7" s="1"/>
  <c r="O50" i="1"/>
  <c r="B50" i="7" s="1"/>
  <c r="O56" i="1"/>
  <c r="B56" i="7" s="1"/>
  <c r="O57" i="1"/>
  <c r="B57" i="7" s="1"/>
  <c r="O58" i="1"/>
  <c r="B58" i="7" s="1"/>
  <c r="O59" i="1"/>
  <c r="O60" i="1"/>
  <c r="O62" i="1"/>
  <c r="B62" i="7" s="1"/>
  <c r="O63" i="1"/>
  <c r="B63" i="7" s="1"/>
  <c r="O64" i="1"/>
  <c r="B64" i="7" s="1"/>
  <c r="O65" i="1"/>
  <c r="B65" i="7" s="1"/>
  <c r="O5" i="1"/>
  <c r="B5" i="7" s="1"/>
  <c r="O6" i="1"/>
  <c r="O11" i="1"/>
  <c r="O13" i="1"/>
  <c r="O18" i="1"/>
  <c r="O19" i="1"/>
  <c r="O20" i="1"/>
  <c r="B20" i="7" s="1"/>
  <c r="O21" i="1"/>
  <c r="B21" i="7" s="1"/>
  <c r="O26" i="1"/>
  <c r="O27" i="1"/>
  <c r="B27" i="7" s="1"/>
  <c r="O32" i="1"/>
  <c r="B32" i="7" s="1"/>
  <c r="O33" i="1"/>
  <c r="B33" i="7" s="1"/>
  <c r="O38" i="1"/>
  <c r="B38" i="7" s="1"/>
  <c r="O39" i="1"/>
  <c r="B39" i="7" s="1"/>
  <c r="O40" i="1"/>
  <c r="B40" i="7" s="1"/>
  <c r="O4" i="1"/>
  <c r="B4" i="7" s="1"/>
  <c r="B16" i="3" l="1"/>
  <c r="B13" i="7"/>
  <c r="B18" i="3"/>
  <c r="B60" i="7"/>
  <c r="B19" i="3"/>
  <c r="B18" i="7"/>
  <c r="B15" i="3"/>
  <c r="B11" i="7"/>
  <c r="B17" i="3"/>
  <c r="B59" i="7"/>
  <c r="B10" i="3"/>
  <c r="B55" i="7"/>
  <c r="B14" i="3"/>
  <c r="B26" i="7"/>
  <c r="B13" i="3"/>
  <c r="B6" i="7"/>
  <c r="B19" i="7"/>
  <c r="B12" i="3"/>
  <c r="B11" i="3"/>
  <c r="O35" i="1"/>
  <c r="O8" i="1"/>
  <c r="O23" i="1"/>
  <c r="O52" i="1"/>
  <c r="O42" i="1"/>
  <c r="O15" i="1"/>
  <c r="O29" i="1"/>
  <c r="B2" i="3" l="1"/>
  <c r="G2" i="3" s="1"/>
  <c r="B8" i="7"/>
  <c r="B7" i="3"/>
  <c r="G7" i="3" s="1"/>
  <c r="B42" i="7"/>
  <c r="B5" i="3"/>
  <c r="G5" i="3" s="1"/>
  <c r="B29" i="7"/>
  <c r="B3" i="3"/>
  <c r="G3" i="3" s="1"/>
  <c r="B15" i="7"/>
  <c r="B6" i="3"/>
  <c r="G6" i="3" s="1"/>
  <c r="B35" i="7"/>
  <c r="B8" i="3"/>
  <c r="G8" i="3" s="1"/>
  <c r="B52" i="7"/>
  <c r="B4" i="3"/>
  <c r="G4" i="3" s="1"/>
  <c r="B23" i="7"/>
  <c r="C18" i="3"/>
  <c r="C19" i="3"/>
</calcChain>
</file>

<file path=xl/sharedStrings.xml><?xml version="1.0" encoding="utf-8"?>
<sst xmlns="http://schemas.openxmlformats.org/spreadsheetml/2006/main" count="247" uniqueCount="112">
  <si>
    <t>Adoption/ permanency-competent</t>
  </si>
  <si>
    <t>Trauma-informed</t>
  </si>
  <si>
    <t>Designed with family and youth input and feedback</t>
  </si>
  <si>
    <t>Outcome-evaluated/ evidence-based (with positive results)</t>
  </si>
  <si>
    <t>Child assessment</t>
  </si>
  <si>
    <t>Information (newsletters, websites, etc.)</t>
  </si>
  <si>
    <t>Navigation and referral</t>
  </si>
  <si>
    <t>Warmline for prospective foster/adoptive parents</t>
  </si>
  <si>
    <t>Advocacy for child or parents’ needs</t>
  </si>
  <si>
    <t>Pre-service training</t>
  </si>
  <si>
    <t>Other training</t>
  </si>
  <si>
    <t>Birth family mediation</t>
  </si>
  <si>
    <t>Adoption search</t>
  </si>
  <si>
    <t>Peer support for parents and caregivers</t>
  </si>
  <si>
    <t>Mentoring for parents</t>
  </si>
  <si>
    <t>Case management</t>
  </si>
  <si>
    <t>Educational support and advocacy</t>
  </si>
  <si>
    <t>Planned respite</t>
  </si>
  <si>
    <t>Emergency respite</t>
  </si>
  <si>
    <t>Camps for children &amp; teens</t>
  </si>
  <si>
    <t>Retreats for caregivers</t>
  </si>
  <si>
    <t>Family camps</t>
  </si>
  <si>
    <t>Counseling for children</t>
  </si>
  <si>
    <t>Counseling for parents and caregivers</t>
  </si>
  <si>
    <t>Family counseling</t>
  </si>
  <si>
    <t>Mental health helpline  </t>
  </si>
  <si>
    <t>Residential treatment</t>
  </si>
  <si>
    <t>Crisis intervention</t>
  </si>
  <si>
    <t>Other services (specify and add rows as needed)</t>
  </si>
  <si>
    <t>Service</t>
  </si>
  <si>
    <t>Pre-Service Training</t>
  </si>
  <si>
    <t xml:space="preserve">Birth family mediation </t>
  </si>
  <si>
    <t>Mental health helpline</t>
  </si>
  <si>
    <t>Information and referral</t>
  </si>
  <si>
    <t>Training</t>
  </si>
  <si>
    <t>Average</t>
  </si>
  <si>
    <t>Average peer support</t>
  </si>
  <si>
    <t>Peer Support</t>
  </si>
  <si>
    <t>Camps and events</t>
  </si>
  <si>
    <t>Therapeutic supports</t>
  </si>
  <si>
    <t>Respite</t>
  </si>
  <si>
    <t xml:space="preserve">Advocacy </t>
  </si>
  <si>
    <t>Average training</t>
  </si>
  <si>
    <t>Average advocacy</t>
  </si>
  <si>
    <t>Average respite</t>
  </si>
  <si>
    <t>Average therapeutic supports</t>
  </si>
  <si>
    <t>Other</t>
  </si>
  <si>
    <t>Financially accessible</t>
  </si>
  <si>
    <t>Geographically accessible</t>
  </si>
  <si>
    <t>Well known/publicized</t>
  </si>
  <si>
    <t>Broad eligibility</t>
  </si>
  <si>
    <t>Culturally relevant and accessible</t>
  </si>
  <si>
    <t>Average Quality</t>
  </si>
  <si>
    <t>Average Accessibility</t>
  </si>
  <si>
    <t>Size</t>
  </si>
  <si>
    <t>Provided  (yes/no) </t>
  </si>
  <si>
    <r>
      <t>Child</t>
    </r>
    <r>
      <rPr>
        <sz val="12"/>
        <color theme="1"/>
        <rFont val="Calibri"/>
        <family val="2"/>
      </rPr>
      <t xml:space="preserve"> </t>
    </r>
    <r>
      <rPr>
        <sz val="12"/>
        <color rgb="FF000000"/>
        <rFont val="Calibri"/>
        <family val="2"/>
      </rPr>
      <t>assessment</t>
    </r>
  </si>
  <si>
    <r>
      <t xml:space="preserve">Other </t>
    </r>
    <r>
      <rPr>
        <sz val="12"/>
        <color rgb="FF000000"/>
        <rFont val="Calibri"/>
        <family val="2"/>
      </rPr>
      <t>Training</t>
    </r>
  </si>
  <si>
    <r>
      <t>Mentoring for children</t>
    </r>
    <r>
      <rPr>
        <sz val="12"/>
        <color theme="1"/>
        <rFont val="Calibri"/>
        <family val="2"/>
      </rPr>
      <t xml:space="preserve"> &amp; teens</t>
    </r>
  </si>
  <si>
    <r>
      <t>Camps for children</t>
    </r>
    <r>
      <rPr>
        <sz val="12"/>
        <color theme="1"/>
        <rFont val="Calibri"/>
        <family val="2"/>
      </rPr>
      <t xml:space="preserve"> &amp; teens</t>
    </r>
  </si>
  <si>
    <r>
      <t>R</t>
    </r>
    <r>
      <rPr>
        <sz val="12"/>
        <color rgb="FF000000"/>
        <rFont val="Calibri"/>
        <family val="2"/>
      </rPr>
      <t>etreats for caregivers</t>
    </r>
  </si>
  <si>
    <r>
      <t xml:space="preserve">Financial or material supports </t>
    </r>
    <r>
      <rPr>
        <sz val="12"/>
        <color theme="1"/>
        <rFont val="Calibri"/>
        <family val="2"/>
      </rPr>
      <t>(other than regular maintenance payments)</t>
    </r>
  </si>
  <si>
    <t>Accessibility</t>
  </si>
  <si>
    <t>Quality</t>
  </si>
  <si>
    <r>
      <t>[</t>
    </r>
    <r>
      <rPr>
        <b/>
        <i/>
        <sz val="12"/>
        <color theme="1"/>
        <rFont val="Arial"/>
        <family val="2"/>
      </rPr>
      <t>Other items identified by the child welfare system</t>
    </r>
    <r>
      <rPr>
        <b/>
        <sz val="12"/>
        <color theme="1"/>
        <rFont val="Arial"/>
        <family val="2"/>
      </rPr>
      <t>]</t>
    </r>
  </si>
  <si>
    <t>Scale: 1=Poor; 2=Fair; 3=Good; 4=Excellent</t>
  </si>
  <si>
    <t>This tool is designed to help child welfare system administrators strengthen your support services for foster, adoptive, and kinship families through a process of assessing your service array for both quality and accessibility. The goal is to help you identify areas of strength, as well as gaps you may need to address.</t>
  </si>
  <si>
    <t>Quick reference to using this tool:</t>
  </si>
  <si>
    <t>1) Determine if the services are provided in your jurisdiction (yes/no)</t>
  </si>
  <si>
    <t>Support Services Assessment Tool</t>
  </si>
  <si>
    <t>Child-specific training</t>
  </si>
  <si>
    <t>In-home therapeutic services</t>
  </si>
  <si>
    <t>Financial or material supports (other than regular maintenance payments)</t>
  </si>
  <si>
    <t>Average information and referral</t>
  </si>
  <si>
    <t>Peer support</t>
  </si>
  <si>
    <t xml:space="preserve">AdoptUSKids is operated by the Adoption Exchange Association and is made possible by grant number 90CO113 from the Children’s Bureau. The contents 
of this resource are solely the responsibility of the Adoption Exchange Association and do not necessarily represent the official views of the Children’s 
Bureau, ACYF, ACF, or HHS. </t>
  </si>
  <si>
    <t>Service quality and accessibility assessment</t>
  </si>
  <si>
    <t>Using this chart</t>
  </si>
  <si>
    <t>Cell O8</t>
  </si>
  <si>
    <t>Cell O15</t>
  </si>
  <si>
    <t>Cell O23</t>
  </si>
  <si>
    <t>Cell O29</t>
  </si>
  <si>
    <t>Cell O35</t>
  </si>
  <si>
    <t>Cell O42</t>
  </si>
  <si>
    <t>Cell O52</t>
  </si>
  <si>
    <t>Scale:</t>
  </si>
  <si>
    <t>1=Poor</t>
  </si>
  <si>
    <t>2=Fair</t>
  </si>
  <si>
    <t>3=Good</t>
  </si>
  <si>
    <t>4=Excellent</t>
  </si>
  <si>
    <t>Peer support for children and teens</t>
  </si>
  <si>
    <t>Mentoring for children and teens</t>
  </si>
  <si>
    <t>Camps for children and teens</t>
  </si>
  <si>
    <t>Average camps and events</t>
  </si>
  <si>
    <t>This chart uses the overall average domain ratings of each service category. This corresponds to the following cells within the sheets for both quality and accessibility metrics.</t>
  </si>
  <si>
    <t>Service category (label)</t>
  </si>
  <si>
    <t xml:space="preserve">Information and referral </t>
  </si>
  <si>
    <t>Advocacy</t>
  </si>
  <si>
    <t>Financial or material supports  (other than regular maintenance payments)</t>
  </si>
  <si>
    <t>2) Rate all provided services along quality metrics (sheet 2), using the provided scale (1 = poor, 2 = fair, 3 = good, 4 = excellent)</t>
  </si>
  <si>
    <t>3) Continue to rate all provided services along accessibility metrics (sheet 3) using the same scale</t>
  </si>
  <si>
    <t>4) The average ratings across both quality and accessibility metrics can be seen in the "your results" sheet</t>
  </si>
  <si>
    <t>5) Use the sheet labeled "your results charted" to understand your results in charts/graphs. This tool automatically compiles your results into a four-quadrant matrix model within this sheet.</t>
  </si>
  <si>
    <t>We encourage you to adjust this tool to the needs of your system by adding additional services (rows), additional metrics (columns), and additional charts and graphs to better understand your results.</t>
  </si>
  <si>
    <t>Average quality</t>
  </si>
  <si>
    <t>Average accessibility</t>
  </si>
  <si>
    <r>
      <t>Services within the "other" category of the tool are not represented on this chart. This is one example of a method to understand your results, and you may wish to use other charting/graphing methods to represent your data. For more information, please refer to the</t>
    </r>
    <r>
      <rPr>
        <i/>
        <sz val="12"/>
        <color theme="1"/>
        <rFont val="Calibri"/>
        <family val="2"/>
        <scheme val="minor"/>
      </rPr>
      <t xml:space="preserve"> Support Services Assessment Tool Guide Instructions and Considerations, </t>
    </r>
    <r>
      <rPr>
        <sz val="12"/>
        <color theme="1"/>
        <rFont val="Calibri"/>
        <family val="2"/>
        <scheme val="minor"/>
      </rPr>
      <t xml:space="preserve">available at adoptuskids.org/for-professionals. </t>
    </r>
  </si>
  <si>
    <r>
      <t xml:space="preserve">This assessment tool is best understood when reviewed alongside its companion document, </t>
    </r>
    <r>
      <rPr>
        <b/>
        <i/>
        <sz val="12"/>
        <color theme="1"/>
        <rFont val="Calibri"/>
        <family val="2"/>
        <scheme val="minor"/>
      </rPr>
      <t xml:space="preserve">Guide to the AdoptUSKids Support Services Assessment Tool: Instructions and Considerations. </t>
    </r>
    <r>
      <rPr>
        <b/>
        <sz val="12"/>
        <color theme="1"/>
        <rFont val="Calibri"/>
        <family val="2"/>
        <scheme val="minor"/>
      </rPr>
      <t>The guide is available at adoptuskids.org/for-professionals. On pag</t>
    </r>
    <r>
      <rPr>
        <b/>
        <sz val="12"/>
        <rFont val="Calibri"/>
        <family val="2"/>
        <scheme val="minor"/>
      </rPr>
      <t xml:space="preserve">e </t>
    </r>
    <r>
      <rPr>
        <b/>
        <sz val="12"/>
        <rFont val="Calibri (Body)_x0000_"/>
      </rPr>
      <t>15</t>
    </r>
    <r>
      <rPr>
        <b/>
        <sz val="12"/>
        <rFont val="Calibri"/>
        <family val="2"/>
        <scheme val="minor"/>
      </rPr>
      <t xml:space="preserve"> of t</t>
    </r>
    <r>
      <rPr>
        <b/>
        <sz val="12"/>
        <color theme="1"/>
        <rFont val="Calibri"/>
        <family val="2"/>
        <scheme val="minor"/>
      </rPr>
      <t>his guide, you will find a legend that defines all services, metrics, and scales used in this tool.</t>
    </r>
  </si>
  <si>
    <t>Published July 2019</t>
  </si>
  <si>
    <t>Family-focused</t>
  </si>
  <si>
    <t>Rapid availability</t>
  </si>
  <si>
    <t>Ongoing availability/sustainability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</si>
</sst>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_);\(0.0\)"/>
  </numFmts>
  <fonts count="27">
    <font>
      <sz val="12"/>
      <color theme="1"/>
      <name val="Calibri"/>
      <family val="2"/>
      <scheme val="minor"/>
    </font>
    <font>
      <sz val="12"/>
      <color theme="1"/>
      <name val="Times New Roman"/>
      <family val="1"/>
    </font>
    <font>
      <sz val="11"/>
      <color rgb="FF000000"/>
      <name val="Arial"/>
      <family val="2"/>
    </font>
    <font>
      <b/>
      <sz val="13"/>
      <color theme="1"/>
      <name val="Times New Roman"/>
      <family val="1"/>
    </font>
    <font>
      <sz val="13"/>
      <color theme="1"/>
      <name val="Calibri"/>
      <family val="2"/>
      <scheme val="minor"/>
    </font>
    <font>
      <b/>
      <sz val="12"/>
      <color rgb="FF000000"/>
      <name val="Calibri"/>
      <family val="2"/>
    </font>
    <font>
      <sz val="12"/>
      <color rgb="FF000000"/>
      <name val="Calibri"/>
      <family val="2"/>
    </font>
    <font>
      <sz val="12"/>
      <color theme="1"/>
      <name val="Calibri"/>
      <family val="2"/>
    </font>
    <font>
      <b/>
      <sz val="14"/>
      <color theme="1"/>
      <name val="Arial"/>
      <family val="2"/>
    </font>
    <font>
      <b/>
      <sz val="13"/>
      <color theme="1"/>
      <name val="Arial"/>
      <family val="2"/>
    </font>
    <font>
      <sz val="12"/>
      <color theme="1"/>
      <name val="Arial"/>
      <family val="2"/>
    </font>
    <font>
      <b/>
      <sz val="12"/>
      <color theme="1"/>
      <name val="Arial"/>
      <family val="2"/>
    </font>
    <font>
      <b/>
      <sz val="12"/>
      <color rgb="FF000000"/>
      <name val="Arial"/>
      <family val="2"/>
    </font>
    <font>
      <b/>
      <i/>
      <sz val="12"/>
      <color theme="1"/>
      <name val="Arial"/>
      <family val="2"/>
    </font>
    <font>
      <b/>
      <sz val="16"/>
      <color theme="1"/>
      <name val="Arial"/>
      <family val="2"/>
    </font>
    <font>
      <b/>
      <sz val="10"/>
      <color theme="1"/>
      <name val="Arial"/>
      <family val="2"/>
    </font>
    <font>
      <b/>
      <sz val="12"/>
      <color theme="1"/>
      <name val="Calibri"/>
      <family val="2"/>
      <scheme val="minor"/>
    </font>
    <font>
      <b/>
      <sz val="18"/>
      <color theme="1"/>
      <name val="Calibri"/>
      <family val="2"/>
      <scheme val="minor"/>
    </font>
    <font>
      <b/>
      <i/>
      <sz val="12"/>
      <color theme="1"/>
      <name val="Calibri"/>
      <family val="2"/>
      <scheme val="minor"/>
    </font>
    <font>
      <b/>
      <sz val="12"/>
      <name val="Calibri"/>
      <family val="2"/>
      <scheme val="minor"/>
    </font>
    <font>
      <b/>
      <sz val="12"/>
      <name val="Calibri (Body)_x0000_"/>
    </font>
    <font>
      <i/>
      <sz val="10"/>
      <color theme="1"/>
      <name val="Times New Roman"/>
      <family val="1"/>
    </font>
    <font>
      <sz val="22"/>
      <color theme="1"/>
      <name val="Calibri (Body)_x0000_"/>
    </font>
    <font>
      <sz val="18"/>
      <color theme="1"/>
      <name val="Calibri"/>
      <family val="2"/>
      <scheme val="minor"/>
    </font>
    <font>
      <b/>
      <sz val="15"/>
      <color theme="1"/>
      <name val="Calibri"/>
      <family val="2"/>
      <scheme val="minor"/>
    </font>
    <font>
      <sz val="15"/>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22">
    <xf numFmtId="0" fontId="0" fillId="0" borderId="0" xfId="0"/>
    <xf numFmtId="164" fontId="0" fillId="0" borderId="1" xfId="0" applyNumberFormat="1" applyBorder="1" applyAlignment="1">
      <alignment horizontal="center" vertical="center" wrapText="1"/>
    </xf>
    <xf numFmtId="164" fontId="0" fillId="0" borderId="4" xfId="0" applyNumberFormat="1" applyBorder="1" applyAlignment="1">
      <alignment horizontal="center" vertical="center" wrapText="1"/>
    </xf>
    <xf numFmtId="164" fontId="0" fillId="0" borderId="3" xfId="0" applyNumberFormat="1" applyBorder="1" applyAlignment="1">
      <alignment horizontal="center" vertical="center" wrapText="1"/>
    </xf>
    <xf numFmtId="0" fontId="3" fillId="2" borderId="2" xfId="0" applyFont="1" applyFill="1" applyBorder="1" applyAlignment="1">
      <alignment horizontal="left" vertical="center" wrapText="1"/>
    </xf>
    <xf numFmtId="0" fontId="0" fillId="0" borderId="0" xfId="0" applyBorder="1"/>
    <xf numFmtId="0" fontId="0" fillId="0" borderId="1" xfId="0" applyBorder="1" applyAlignment="1">
      <alignment vertical="center"/>
    </xf>
    <xf numFmtId="0" fontId="0" fillId="0" borderId="2" xfId="0" applyBorder="1" applyAlignment="1">
      <alignment vertical="center"/>
    </xf>
    <xf numFmtId="164" fontId="0" fillId="0" borderId="2" xfId="0" applyNumberFormat="1" applyBorder="1" applyAlignment="1">
      <alignment horizontal="center" vertical="center" wrapText="1"/>
    </xf>
    <xf numFmtId="0" fontId="0" fillId="0" borderId="0" xfId="0" applyBorder="1" applyAlignment="1">
      <alignment vertical="center"/>
    </xf>
    <xf numFmtId="164" fontId="0" fillId="0" borderId="0" xfId="0" applyNumberFormat="1" applyBorder="1" applyAlignment="1">
      <alignment horizontal="center" vertical="center" wrapText="1"/>
    </xf>
    <xf numFmtId="0" fontId="2" fillId="0" borderId="0" xfId="0" applyFont="1" applyBorder="1" applyAlignment="1">
      <alignment vertical="center"/>
    </xf>
    <xf numFmtId="0" fontId="3" fillId="2" borderId="1" xfId="0" applyFont="1" applyFill="1" applyBorder="1" applyAlignment="1">
      <alignment horizontal="left" vertical="center" wrapText="1"/>
    </xf>
    <xf numFmtId="0" fontId="4" fillId="0" borderId="0" xfId="0" applyFont="1" applyFill="1" applyBorder="1"/>
    <xf numFmtId="164" fontId="0" fillId="0" borderId="7" xfId="0" applyNumberFormat="1" applyBorder="1" applyAlignment="1">
      <alignment horizontal="center" vertical="center" wrapText="1"/>
    </xf>
    <xf numFmtId="164" fontId="0" fillId="0" borderId="8" xfId="0" applyNumberFormat="1" applyBorder="1" applyAlignment="1">
      <alignment horizontal="center" vertical="center" wrapText="1"/>
    </xf>
    <xf numFmtId="0" fontId="0" fillId="0" borderId="6" xfId="0" applyBorder="1" applyAlignment="1">
      <alignment vertical="center"/>
    </xf>
    <xf numFmtId="0" fontId="3" fillId="2" borderId="6" xfId="0" applyFont="1" applyFill="1" applyBorder="1" applyAlignment="1">
      <alignment horizontal="left" vertical="center" wrapText="1"/>
    </xf>
    <xf numFmtId="164" fontId="0" fillId="0" borderId="6" xfId="0" applyNumberFormat="1" applyBorder="1" applyAlignment="1">
      <alignment horizontal="center" vertical="center" wrapText="1"/>
    </xf>
    <xf numFmtId="164" fontId="0" fillId="0" borderId="0" xfId="0" applyNumberFormat="1"/>
    <xf numFmtId="0" fontId="0" fillId="0" borderId="0" xfId="0" applyAlignment="1"/>
    <xf numFmtId="165" fontId="0" fillId="0" borderId="3" xfId="0" applyNumberFormat="1" applyBorder="1" applyAlignment="1">
      <alignment horizontal="center" vertical="center" wrapText="1"/>
    </xf>
    <xf numFmtId="165" fontId="0" fillId="0" borderId="8" xfId="0" applyNumberFormat="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xf numFmtId="0" fontId="7" fillId="0" borderId="0" xfId="0" applyFont="1"/>
    <xf numFmtId="0" fontId="7" fillId="0" borderId="0" xfId="0" applyFont="1" applyBorder="1"/>
    <xf numFmtId="0" fontId="7" fillId="0" borderId="0" xfId="0" applyFont="1" applyBorder="1" applyAlignment="1">
      <alignment wrapText="1"/>
    </xf>
    <xf numFmtId="0" fontId="7" fillId="2" borderId="0" xfId="0" applyFont="1" applyFill="1" applyBorder="1" applyAlignment="1">
      <alignment horizontal="left" vertical="center" wrapText="1"/>
    </xf>
    <xf numFmtId="164" fontId="0" fillId="0" borderId="0" xfId="0" applyNumberFormat="1" applyBorder="1"/>
    <xf numFmtId="0" fontId="6" fillId="0" borderId="5" xfId="0" applyFont="1" applyBorder="1" applyAlignment="1">
      <alignmen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0" fillId="0" borderId="1" xfId="0" applyFont="1" applyBorder="1" applyAlignment="1">
      <alignment vertical="center" wrapText="1"/>
    </xf>
    <xf numFmtId="0" fontId="11" fillId="0" borderId="3" xfId="0" applyFont="1" applyBorder="1" applyAlignment="1">
      <alignment vertical="center" wrapText="1"/>
    </xf>
    <xf numFmtId="0" fontId="10" fillId="0" borderId="4" xfId="0" applyFont="1" applyBorder="1" applyAlignment="1">
      <alignment vertical="center" wrapText="1"/>
    </xf>
    <xf numFmtId="0" fontId="10" fillId="0" borderId="0" xfId="0" applyFont="1" applyBorder="1"/>
    <xf numFmtId="0" fontId="10" fillId="0" borderId="0" xfId="0" applyFont="1" applyFill="1" applyBorder="1"/>
    <xf numFmtId="0" fontId="11" fillId="0" borderId="1"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0" fillId="0" borderId="0" xfId="0" applyFont="1" applyAlignment="1">
      <alignment textRotation="90"/>
    </xf>
    <xf numFmtId="0" fontId="10" fillId="0" borderId="0" xfId="0" applyFont="1"/>
    <xf numFmtId="0" fontId="8" fillId="2" borderId="1" xfId="0" applyFont="1" applyFill="1" applyBorder="1" applyAlignment="1">
      <alignment horizontal="left" vertical="center" wrapText="1"/>
    </xf>
    <xf numFmtId="0" fontId="11" fillId="3" borderId="1" xfId="0" applyFont="1" applyFill="1" applyBorder="1" applyAlignment="1">
      <alignment horizontal="center" vertical="center" textRotation="90" wrapText="1"/>
    </xf>
    <xf numFmtId="0" fontId="12" fillId="3" borderId="1" xfId="0" applyFont="1" applyFill="1" applyBorder="1" applyAlignment="1">
      <alignment horizontal="center" vertical="center" textRotation="90" wrapText="1"/>
    </xf>
    <xf numFmtId="0" fontId="12" fillId="3" borderId="6" xfId="0" applyFont="1" applyFill="1" applyBorder="1" applyAlignment="1">
      <alignment horizontal="center" vertical="center" textRotation="90" wrapText="1"/>
    </xf>
    <xf numFmtId="0" fontId="15" fillId="3" borderId="1" xfId="0" applyFont="1" applyFill="1" applyBorder="1" applyAlignment="1">
      <alignment vertical="center"/>
    </xf>
    <xf numFmtId="0" fontId="14" fillId="3" borderId="1" xfId="0" applyFont="1" applyFill="1" applyBorder="1" applyAlignment="1">
      <alignment wrapText="1"/>
    </xf>
    <xf numFmtId="0" fontId="0" fillId="0" borderId="0" xfId="0" applyAlignment="1">
      <alignment horizontal="left" wrapText="1"/>
    </xf>
    <xf numFmtId="0" fontId="11" fillId="0" borderId="0" xfId="0" applyFont="1" applyFill="1" applyBorder="1"/>
    <xf numFmtId="0" fontId="11" fillId="0" borderId="5" xfId="0" applyFont="1" applyBorder="1" applyAlignment="1">
      <alignment vertical="center" wrapText="1"/>
    </xf>
    <xf numFmtId="164" fontId="14" fillId="3" borderId="1" xfId="0" applyNumberFormat="1" applyFont="1" applyFill="1" applyBorder="1"/>
    <xf numFmtId="164" fontId="1" fillId="0" borderId="1" xfId="0" applyNumberFormat="1" applyFont="1" applyBorder="1"/>
    <xf numFmtId="164" fontId="1" fillId="2" borderId="1" xfId="0" applyNumberFormat="1" applyFont="1" applyFill="1" applyBorder="1"/>
    <xf numFmtId="164" fontId="1" fillId="0" borderId="0" xfId="0" applyNumberFormat="1" applyFont="1"/>
    <xf numFmtId="0" fontId="11" fillId="0" borderId="1" xfId="0" applyFont="1" applyFill="1" applyBorder="1" applyAlignment="1">
      <alignment horizontal="center" vertical="center" textRotation="90" wrapText="1"/>
    </xf>
    <xf numFmtId="0" fontId="10" fillId="0" borderId="5" xfId="0" applyFont="1" applyBorder="1" applyAlignment="1">
      <alignment vertical="center" wrapText="1"/>
    </xf>
    <xf numFmtId="164" fontId="0" fillId="0" borderId="5" xfId="0" applyNumberFormat="1" applyBorder="1" applyAlignment="1">
      <alignment horizontal="center" vertical="center" wrapText="1"/>
    </xf>
    <xf numFmtId="164" fontId="0" fillId="0" borderId="11" xfId="0" applyNumberFormat="1" applyBorder="1" applyAlignment="1">
      <alignment horizontal="center" vertical="center" wrapText="1"/>
    </xf>
    <xf numFmtId="0" fontId="10" fillId="0" borderId="19" xfId="0" applyFont="1" applyBorder="1" applyAlignment="1">
      <alignment vertical="center" wrapText="1"/>
    </xf>
    <xf numFmtId="164" fontId="0" fillId="0" borderId="19" xfId="0" applyNumberFormat="1" applyBorder="1" applyAlignment="1">
      <alignment horizontal="center" vertical="center" wrapText="1"/>
    </xf>
    <xf numFmtId="164" fontId="0" fillId="0" borderId="9"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0" fillId="0" borderId="21" xfId="0" applyNumberFormat="1" applyBorder="1" applyAlignment="1">
      <alignment horizontal="center" vertical="center" wrapText="1"/>
    </xf>
    <xf numFmtId="0" fontId="11" fillId="0" borderId="0" xfId="0" applyFont="1" applyBorder="1" applyAlignment="1">
      <alignment vertical="center" wrapText="1"/>
    </xf>
    <xf numFmtId="0" fontId="11" fillId="0" borderId="1" xfId="0" applyFont="1" applyBorder="1" applyAlignment="1">
      <alignment vertical="center" wrapText="1"/>
    </xf>
    <xf numFmtId="0" fontId="0" fillId="0" borderId="0" xfId="0" applyAlignment="1"/>
    <xf numFmtId="164" fontId="0" fillId="0" borderId="0" xfId="0" applyNumberFormat="1" applyAlignment="1">
      <alignment horizontal="left"/>
    </xf>
    <xf numFmtId="164" fontId="0" fillId="0" borderId="0" xfId="0" applyNumberFormat="1" applyAlignment="1"/>
    <xf numFmtId="164" fontId="0" fillId="0" borderId="1" xfId="0" applyNumberFormat="1" applyBorder="1" applyAlignment="1"/>
    <xf numFmtId="0" fontId="0" fillId="0" borderId="1" xfId="0" applyBorder="1"/>
    <xf numFmtId="164" fontId="0" fillId="0" borderId="1" xfId="0" applyNumberFormat="1" applyBorder="1"/>
    <xf numFmtId="0" fontId="16" fillId="0" borderId="9" xfId="0" applyFont="1" applyFill="1" applyBorder="1" applyAlignment="1">
      <alignment vertical="center"/>
    </xf>
    <xf numFmtId="0" fontId="16" fillId="0" borderId="0" xfId="0" applyFont="1" applyFill="1" applyBorder="1" applyAlignment="1">
      <alignment vertical="center"/>
    </xf>
    <xf numFmtId="0" fontId="24" fillId="0" borderId="0" xfId="0" applyFont="1" applyFill="1" applyBorder="1" applyAlignment="1">
      <alignment vertical="center"/>
    </xf>
    <xf numFmtId="0" fontId="6" fillId="0" borderId="1" xfId="0" applyFont="1" applyBorder="1" applyAlignment="1">
      <alignment horizontal="left" vertical="center" wrapText="1"/>
    </xf>
    <xf numFmtId="0" fontId="0" fillId="0" borderId="0" xfId="0" applyAlignment="1">
      <alignment horizontal="left"/>
    </xf>
    <xf numFmtId="0" fontId="7" fillId="0" borderId="0" xfId="0" applyFont="1" applyBorder="1" applyAlignment="1">
      <alignment horizontal="left"/>
    </xf>
    <xf numFmtId="0" fontId="25" fillId="3" borderId="0" xfId="0" applyFont="1" applyFill="1"/>
    <xf numFmtId="0" fontId="25" fillId="3" borderId="12" xfId="0" applyFont="1" applyFill="1" applyBorder="1"/>
    <xf numFmtId="0" fontId="25" fillId="0" borderId="0" xfId="0" applyFont="1" applyFill="1" applyBorder="1"/>
    <xf numFmtId="0" fontId="25" fillId="0" borderId="0" xfId="0" applyFont="1" applyFill="1"/>
    <xf numFmtId="0" fontId="0" fillId="3" borderId="17" xfId="0" applyFill="1" applyBorder="1" applyAlignment="1" applyProtection="1">
      <alignment horizontal="center"/>
      <protection locked="0"/>
    </xf>
    <xf numFmtId="0" fontId="0" fillId="3" borderId="17" xfId="0" applyFill="1" applyBorder="1" applyProtection="1">
      <protection locked="0"/>
    </xf>
    <xf numFmtId="0" fontId="0" fillId="3" borderId="17" xfId="0" applyFill="1" applyBorder="1" applyAlignment="1" applyProtection="1">
      <protection locked="0"/>
    </xf>
    <xf numFmtId="164" fontId="0" fillId="0" borderId="9" xfId="0" applyNumberFormat="1" applyBorder="1" applyProtection="1">
      <protection locked="0"/>
    </xf>
    <xf numFmtId="164" fontId="0" fillId="0" borderId="0" xfId="0" applyNumberFormat="1" applyBorder="1" applyProtection="1">
      <protection locked="0"/>
    </xf>
    <xf numFmtId="0" fontId="0" fillId="0" borderId="0" xfId="0" applyBorder="1" applyProtection="1">
      <protection locked="0"/>
    </xf>
    <xf numFmtId="0" fontId="0" fillId="0" borderId="10" xfId="0" applyBorder="1" applyAlignment="1" applyProtection="1">
      <protection locked="0"/>
    </xf>
    <xf numFmtId="164" fontId="0" fillId="0" borderId="11" xfId="0" applyNumberFormat="1" applyBorder="1" applyProtection="1">
      <protection locked="0"/>
    </xf>
    <xf numFmtId="164" fontId="0" fillId="0" borderId="12" xfId="0" applyNumberFormat="1" applyBorder="1" applyProtection="1">
      <protection locked="0"/>
    </xf>
    <xf numFmtId="0" fontId="0" fillId="0" borderId="12" xfId="0" applyBorder="1" applyProtection="1">
      <protection locked="0"/>
    </xf>
    <xf numFmtId="0" fontId="0" fillId="0" borderId="16" xfId="0" applyBorder="1" applyAlignment="1" applyProtection="1">
      <protection locked="0"/>
    </xf>
    <xf numFmtId="17" fontId="0" fillId="0" borderId="0" xfId="0" applyNumberFormat="1" applyAlignment="1">
      <alignment horizontal="center" wrapText="1"/>
    </xf>
    <xf numFmtId="0" fontId="0" fillId="0" borderId="0" xfId="0" applyAlignment="1">
      <alignment horizontal="center" wrapText="1"/>
    </xf>
    <xf numFmtId="0" fontId="21" fillId="0" borderId="0" xfId="0" applyFont="1" applyAlignment="1">
      <alignment vertical="center" wrapText="1"/>
    </xf>
    <xf numFmtId="0" fontId="0" fillId="0" borderId="0" xfId="0" applyAlignment="1">
      <alignment horizontal="center"/>
    </xf>
    <xf numFmtId="0" fontId="0" fillId="0" borderId="12" xfId="0" applyBorder="1" applyAlignment="1">
      <alignment horizontal="center"/>
    </xf>
    <xf numFmtId="0" fontId="0" fillId="0" borderId="0" xfId="0" applyAlignment="1">
      <alignment horizontal="left" wrapText="1"/>
    </xf>
    <xf numFmtId="0" fontId="17" fillId="3" borderId="7" xfId="0" applyFont="1" applyFill="1" applyBorder="1" applyAlignment="1">
      <alignment horizontal="center"/>
    </xf>
    <xf numFmtId="0" fontId="17" fillId="3" borderId="24" xfId="0" applyFont="1" applyFill="1" applyBorder="1" applyAlignment="1">
      <alignment horizontal="center"/>
    </xf>
    <xf numFmtId="0" fontId="17" fillId="3" borderId="25" xfId="0" applyFont="1" applyFill="1" applyBorder="1" applyAlignment="1">
      <alignment horizontal="center"/>
    </xf>
    <xf numFmtId="0" fontId="17" fillId="3" borderId="23" xfId="0" applyFont="1" applyFill="1" applyBorder="1" applyAlignment="1">
      <alignment horizontal="center"/>
    </xf>
    <xf numFmtId="0" fontId="17" fillId="3" borderId="18" xfId="0" applyFont="1" applyFill="1" applyBorder="1" applyAlignment="1">
      <alignment horizontal="center"/>
    </xf>
    <xf numFmtId="0" fontId="17" fillId="3" borderId="22" xfId="0" applyFont="1" applyFill="1" applyBorder="1" applyAlignment="1">
      <alignment horizontal="center"/>
    </xf>
    <xf numFmtId="0" fontId="0" fillId="0" borderId="0" xfId="0" applyBorder="1" applyAlignment="1">
      <alignment horizontal="left" wrapText="1"/>
    </xf>
    <xf numFmtId="0" fontId="16" fillId="0" borderId="0" xfId="0" applyFont="1" applyAlignment="1">
      <alignment horizontal="left" wrapText="1"/>
    </xf>
    <xf numFmtId="0" fontId="16" fillId="0" borderId="0" xfId="0" applyFont="1" applyBorder="1" applyAlignment="1">
      <alignment horizontal="left" wrapText="1"/>
    </xf>
    <xf numFmtId="0" fontId="11" fillId="0" borderId="9" xfId="0" applyFont="1" applyBorder="1" applyAlignment="1">
      <alignment vertical="center" wrapText="1"/>
    </xf>
    <xf numFmtId="0" fontId="0" fillId="0" borderId="0" xfId="0" applyAlignment="1"/>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22" fillId="0" borderId="0" xfId="0" applyFont="1" applyAlignment="1" applyProtection="1">
      <alignment horizontal="center"/>
      <protection locked="0"/>
    </xf>
    <xf numFmtId="164" fontId="23" fillId="3" borderId="12" xfId="0" applyNumberFormat="1" applyFont="1" applyFill="1" applyBorder="1" applyAlignment="1">
      <alignment horizontal="center"/>
    </xf>
    <xf numFmtId="164" fontId="0" fillId="0" borderId="24" xfId="0" applyNumberFormat="1" applyBorder="1" applyAlignment="1">
      <alignment horizontal="left" wrapText="1"/>
    </xf>
    <xf numFmtId="164" fontId="0" fillId="0" borderId="1" xfId="0" applyNumberFormat="1" applyBorder="1" applyAlignment="1">
      <alignment horizontal="left"/>
    </xf>
    <xf numFmtId="164" fontId="0" fillId="0" borderId="0" xfId="0" applyNumberFormat="1" applyAlignment="1">
      <alignment horizontal="left" wrapText="1"/>
    </xf>
  </cellXfs>
  <cellStyles count="1">
    <cellStyle name="Normal" xfId="0" builtinId="0"/>
  </cellStyles>
  <dxfs count="243">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
      <fill>
        <patternFill>
          <bgColor indexed="42"/>
        </patternFill>
      </fill>
    </dxf>
    <dxf>
      <fill>
        <patternFill>
          <bgColor indexed="43"/>
        </patternFill>
      </fill>
    </dxf>
    <dxf>
      <fill>
        <patternFill>
          <bgColor indexed="47"/>
        </patternFill>
      </fill>
    </dxf>
  </dxfs>
  <tableStyles count="0" defaultTableStyle="TableStyleMedium2" defaultPivotStyle="PivotStyleLight16"/>
  <colors>
    <mruColors>
      <color rgb="FFFFA8A7"/>
      <color rgb="FFFFFFFF"/>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60829652127881E-2"/>
          <c:y val="1.423184816885604E-2"/>
          <c:w val="0.92185224327801996"/>
          <c:h val="0.9065621100641108"/>
        </c:manualLayout>
      </c:layout>
      <c:bubbleChart>
        <c:varyColors val="0"/>
        <c:ser>
          <c:idx val="0"/>
          <c:order val="0"/>
          <c:tx>
            <c:strRef>
              <c:f>'Your results charted'!$H$1</c:f>
              <c:strCache>
                <c:ptCount val="1"/>
                <c:pt idx="0">
                  <c:v>Accessibility</c:v>
                </c:pt>
              </c:strCache>
            </c:strRef>
          </c:tx>
          <c:spPr>
            <a:solidFill>
              <a:schemeClr val="accent1">
                <a:alpha val="85000"/>
              </a:schemeClr>
            </a:solidFill>
            <a:ln w="9525" cap="flat" cmpd="sng" algn="ctr">
              <a:solidFill>
                <a:schemeClr val="lt1">
                  <a:alpha val="50000"/>
                </a:schemeClr>
              </a:solidFill>
              <a:round/>
            </a:ln>
            <a:effectLst/>
          </c:spPr>
          <c:invertIfNegative val="0"/>
          <c:dLbls>
            <c:dLbl>
              <c:idx val="0"/>
              <c:layout>
                <c:manualLayout>
                  <c:x val="-0.17188879505499147"/>
                  <c:y val="-0.12834985925721751"/>
                </c:manualLayout>
              </c:layout>
              <c:tx>
                <c:strRef>
                  <c:f>'Your results charted'!$J$2</c:f>
                  <c:strCache>
                    <c:ptCount val="1"/>
                    <c:pt idx="0">
                      <c:v>Information and referral
</c:v>
                    </c:pt>
                  </c:strCache>
                </c:strRef>
              </c:tx>
              <c:dLblPos val="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4A5A-9C47-B6A2-BA87D4666864}"/>
                </c:ext>
                <c:ext xmlns:c15="http://schemas.microsoft.com/office/drawing/2012/chart" uri="{CE6537A1-D6FC-4f65-9D91-7224C49458BB}">
                  <c15:dlblFieldTable>
                    <c15:dlblFTEntry>
                      <c15:txfldGUID>{12CF5022-E5B8-4745-9E14-7574D3723BB9}</c15:txfldGUID>
                      <c15:f>'Your results charted'!$J$2</c15:f>
                      <c15:dlblFieldTableCache>
                        <c:ptCount val="1"/>
                        <c:pt idx="0">
                          <c:v>Information and referral
</c:v>
                        </c:pt>
                      </c15:dlblFieldTableCache>
                    </c15:dlblFTEntry>
                  </c15:dlblFieldTable>
                  <c15:showDataLabelsRange val="0"/>
                </c:ext>
              </c:extLst>
            </c:dLbl>
            <c:dLbl>
              <c:idx val="1"/>
              <c:layout>
                <c:manualLayout>
                  <c:x val="-0.1787693967094455"/>
                  <c:y val="-2.1575631993369249E-2"/>
                </c:manualLayout>
              </c:layout>
              <c:tx>
                <c:strRef>
                  <c:f>'Your results charted'!$J$3</c:f>
                  <c:strCache>
                    <c:ptCount val="1"/>
                    <c:pt idx="0">
                      <c:v>Training
</c:v>
                    </c:pt>
                  </c:strCache>
                </c:strRef>
              </c:tx>
              <c:dLblPos val="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4-4A5A-9C47-B6A2-BA87D4666864}"/>
                </c:ext>
                <c:ext xmlns:c15="http://schemas.microsoft.com/office/drawing/2012/chart" uri="{CE6537A1-D6FC-4f65-9D91-7224C49458BB}">
                  <c15:dlblFieldTable>
                    <c15:dlblFTEntry>
                      <c15:txfldGUID>{33059E2F-8D5B-4F87-B95A-D9F67D4AE0D0}</c15:txfldGUID>
                      <c15:f>'Your results charted'!$J$3</c15:f>
                      <c15:dlblFieldTableCache>
                        <c:ptCount val="1"/>
                        <c:pt idx="0">
                          <c:v>Training
</c:v>
                        </c:pt>
                      </c15:dlblFieldTableCache>
                    </c15:dlblFTEntry>
                  </c15:dlblFieldTable>
                  <c15:showDataLabelsRange val="0"/>
                </c:ext>
              </c:extLst>
            </c:dLbl>
            <c:dLbl>
              <c:idx val="2"/>
              <c:layout>
                <c:manualLayout>
                  <c:x val="-0.15769707562298418"/>
                  <c:y val="-0.10735623956096398"/>
                </c:manualLayout>
              </c:layout>
              <c:tx>
                <c:strRef>
                  <c:f>'Your results charted'!$J$4</c:f>
                  <c:strCache>
                    <c:ptCount val="1"/>
                    <c:pt idx="0">
                      <c:v>Peer support
</c:v>
                    </c:pt>
                  </c:strCache>
                </c:strRef>
              </c:tx>
              <c:dLblPos val="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4A5A-9C47-B6A2-BA87D4666864}"/>
                </c:ext>
                <c:ext xmlns:c15="http://schemas.microsoft.com/office/drawing/2012/chart" uri="{CE6537A1-D6FC-4f65-9D91-7224C49458BB}">
                  <c15:dlblFieldTable>
                    <c15:dlblFTEntry>
                      <c15:txfldGUID>{E4D92C45-A91D-4CC7-B190-B383B1069353}</c15:txfldGUID>
                      <c15:f>'Your results charted'!$J$4</c15:f>
                      <c15:dlblFieldTableCache>
                        <c:ptCount val="1"/>
                        <c:pt idx="0">
                          <c:v>Peer support
</c:v>
                        </c:pt>
                      </c15:dlblFieldTableCache>
                    </c15:dlblFTEntry>
                  </c15:dlblFieldTable>
                  <c15:showDataLabelsRange val="0"/>
                </c:ext>
              </c:extLst>
            </c:dLbl>
            <c:dLbl>
              <c:idx val="3"/>
              <c:layout>
                <c:manualLayout>
                  <c:x val="-6.509217013414717E-2"/>
                  <c:y val="0.12167438851350726"/>
                </c:manualLayout>
              </c:layout>
              <c:tx>
                <c:strRef>
                  <c:f>'Your results charted'!$J$5</c:f>
                  <c:strCache>
                    <c:ptCount val="1"/>
                    <c:pt idx="0">
                      <c:v>Advocacy 
</c:v>
                    </c:pt>
                  </c:strCache>
                </c:strRef>
              </c:tx>
              <c:dLblPos val="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4A5A-9C47-B6A2-BA87D4666864}"/>
                </c:ext>
                <c:ext xmlns:c15="http://schemas.microsoft.com/office/drawing/2012/chart" uri="{CE6537A1-D6FC-4f65-9D91-7224C49458BB}">
                  <c15:dlblFieldTable>
                    <c15:dlblFTEntry>
                      <c15:txfldGUID>{DB913E23-F505-4CB7-9672-21E6B2E42D68}</c15:txfldGUID>
                      <c15:f>'Your results charted'!$J$5</c15:f>
                      <c15:dlblFieldTableCache>
                        <c:ptCount val="1"/>
                        <c:pt idx="0">
                          <c:v>Advocacy 
</c:v>
                        </c:pt>
                      </c15:dlblFieldTableCache>
                    </c15:dlblFTEntry>
                  </c15:dlblFieldTable>
                  <c15:showDataLabelsRange val="0"/>
                </c:ext>
              </c:extLst>
            </c:dLbl>
            <c:dLbl>
              <c:idx val="4"/>
              <c:layout>
                <c:manualLayout>
                  <c:x val="-9.024365138036004E-3"/>
                  <c:y val="-4.3233943160706625E-2"/>
                </c:manualLayout>
              </c:layout>
              <c:tx>
                <c:strRef>
                  <c:f>'Your results charted'!$J$6</c:f>
                  <c:strCache>
                    <c:ptCount val="1"/>
                    <c:pt idx="0">
                      <c:v>Respite
</c:v>
                    </c:pt>
                  </c:strCache>
                </c:strRef>
              </c:tx>
              <c:dLblPos val="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4A5A-9C47-B6A2-BA87D4666864}"/>
                </c:ext>
                <c:ext xmlns:c15="http://schemas.microsoft.com/office/drawing/2012/chart" uri="{CE6537A1-D6FC-4f65-9D91-7224C49458BB}">
                  <c15:dlblFieldTable>
                    <c15:dlblFTEntry>
                      <c15:txfldGUID>{5758430D-D8CE-4CA7-B115-FE09089B042D}</c15:txfldGUID>
                      <c15:f>'Your results charted'!$J$6</c15:f>
                      <c15:dlblFieldTableCache>
                        <c:ptCount val="1"/>
                        <c:pt idx="0">
                          <c:v>Respite
</c:v>
                        </c:pt>
                      </c15:dlblFieldTableCache>
                    </c15:dlblFTEntry>
                  </c15:dlblFieldTable>
                  <c15:showDataLabelsRange val="0"/>
                </c:ext>
              </c:extLst>
            </c:dLbl>
            <c:dLbl>
              <c:idx val="5"/>
              <c:layout>
                <c:manualLayout>
                  <c:x val="-0.15366800172236719"/>
                  <c:y val="0.16029771769674972"/>
                </c:manualLayout>
              </c:layout>
              <c:tx>
                <c:strRef>
                  <c:f>'Your results charted'!$J$7</c:f>
                  <c:strCache>
                    <c:ptCount val="1"/>
                    <c:pt idx="0">
                      <c:v>Camps and events
</c:v>
                    </c:pt>
                  </c:strCache>
                </c:strRef>
              </c:tx>
              <c:dLblPos val="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0-4A5A-9C47-B6A2-BA87D4666864}"/>
                </c:ext>
                <c:ext xmlns:c15="http://schemas.microsoft.com/office/drawing/2012/chart" uri="{CE6537A1-D6FC-4f65-9D91-7224C49458BB}">
                  <c15:dlblFieldTable>
                    <c15:dlblFTEntry>
                      <c15:txfldGUID>{0BD56E08-E0E4-4F32-9DCE-F035EF8BC337}</c15:txfldGUID>
                      <c15:f>'Your results charted'!$J$7</c15:f>
                      <c15:dlblFieldTableCache>
                        <c:ptCount val="1"/>
                        <c:pt idx="0">
                          <c:v>Camps and events
</c:v>
                        </c:pt>
                      </c15:dlblFieldTableCache>
                    </c15:dlblFTEntry>
                  </c15:dlblFieldTable>
                  <c15:showDataLabelsRange val="0"/>
                </c:ext>
              </c:extLst>
            </c:dLbl>
            <c:dLbl>
              <c:idx val="6"/>
              <c:layout>
                <c:manualLayout>
                  <c:x val="-3.1706190888945482E-2"/>
                  <c:y val="-0.11605000690703142"/>
                </c:manualLayout>
              </c:layout>
              <c:tx>
                <c:strRef>
                  <c:f>'Your results charted'!$J$8</c:f>
                  <c:strCache>
                    <c:ptCount val="1"/>
                    <c:pt idx="0">
                      <c:v>Therapeutic supports
</c:v>
                    </c:pt>
                  </c:strCache>
                </c:strRef>
              </c:tx>
              <c:dLblPos val="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6-4A5A-9C47-B6A2-BA87D4666864}"/>
                </c:ext>
                <c:ext xmlns:c15="http://schemas.microsoft.com/office/drawing/2012/chart" uri="{CE6537A1-D6FC-4f65-9D91-7224C49458BB}">
                  <c15:dlblFieldTable>
                    <c15:dlblFTEntry>
                      <c15:txfldGUID>{F90FA08E-00FC-40BF-8839-63F2C1A95896}</c15:txfldGUID>
                      <c15:f>'Your results charted'!$J$8</c15:f>
                      <c15:dlblFieldTableCache>
                        <c:ptCount val="1"/>
                        <c:pt idx="0">
                          <c:v>Therapeutic supports
</c:v>
                        </c:pt>
                      </c15:dlblFieldTableCache>
                    </c15:dlblFTEntry>
                  </c15:dlblFieldTable>
                  <c15:showDataLabelsRange val="0"/>
                </c:ext>
              </c:extLst>
            </c:dLbl>
            <c:spPr>
              <a:solidFill>
                <a:schemeClr val="bg1"/>
              </a:solidFill>
              <a:ln>
                <a:solidFill>
                  <a:schemeClr val="tx1"/>
                </a:solidFill>
              </a:ln>
              <a:effectLst>
                <a:outerShdw blurRad="50800" dist="25400" dir="5400000" algn="ctr" rotWithShape="0">
                  <a:schemeClr val="bg2">
                    <a:lumMod val="75000"/>
                    <a:alpha val="43000"/>
                  </a:scheme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Calibri"/>
                    <a:ea typeface="+mn-ea"/>
                    <a:cs typeface="+mn-cs"/>
                  </a:defRPr>
                </a:pPr>
                <a:endParaRPr lang="en-US"/>
              </a:p>
            </c:txPr>
            <c:dLblPos val="b"/>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xVal>
            <c:numRef>
              <c:f>'Your results charted'!$G$2:$G$8</c:f>
              <c:numCache>
                <c:formatCode>0.0</c:formatCode>
                <c:ptCount val="7"/>
                <c:pt idx="0">
                  <c:v>0</c:v>
                </c:pt>
                <c:pt idx="1">
                  <c:v>0</c:v>
                </c:pt>
                <c:pt idx="2">
                  <c:v>0</c:v>
                </c:pt>
                <c:pt idx="3">
                  <c:v>0</c:v>
                </c:pt>
                <c:pt idx="4">
                  <c:v>0</c:v>
                </c:pt>
                <c:pt idx="5">
                  <c:v>0</c:v>
                </c:pt>
                <c:pt idx="6">
                  <c:v>0</c:v>
                </c:pt>
              </c:numCache>
            </c:numRef>
          </c:xVal>
          <c:yVal>
            <c:numRef>
              <c:f>'Your results charted'!$H$2:$H$8</c:f>
              <c:numCache>
                <c:formatCode>0.0</c:formatCode>
                <c:ptCount val="7"/>
                <c:pt idx="0">
                  <c:v>0</c:v>
                </c:pt>
                <c:pt idx="1">
                  <c:v>0</c:v>
                </c:pt>
                <c:pt idx="2">
                  <c:v>0</c:v>
                </c:pt>
                <c:pt idx="3">
                  <c:v>0</c:v>
                </c:pt>
                <c:pt idx="4">
                  <c:v>0</c:v>
                </c:pt>
                <c:pt idx="5">
                  <c:v>0</c:v>
                </c:pt>
                <c:pt idx="6">
                  <c:v>0</c:v>
                </c:pt>
              </c:numCache>
            </c:numRef>
          </c:yVal>
          <c:bubbleSize>
            <c:numRef>
              <c:f>'Your results charted'!$I$2:$I$8</c:f>
              <c:numCache>
                <c:formatCode>General</c:formatCode>
                <c:ptCount val="7"/>
                <c:pt idx="0">
                  <c:v>1</c:v>
                </c:pt>
                <c:pt idx="1">
                  <c:v>1</c:v>
                </c:pt>
                <c:pt idx="2">
                  <c:v>1</c:v>
                </c:pt>
                <c:pt idx="3">
                  <c:v>1</c:v>
                </c:pt>
                <c:pt idx="4">
                  <c:v>1</c:v>
                </c:pt>
                <c:pt idx="5">
                  <c:v>1</c:v>
                </c:pt>
                <c:pt idx="6">
                  <c:v>1</c:v>
                </c:pt>
              </c:numCache>
            </c:numRef>
          </c:bubbleSize>
          <c:bubble3D val="0"/>
          <c:extLst xmlns:c16r2="http://schemas.microsoft.com/office/drawing/2015/06/chart">
            <c:ext xmlns:c16="http://schemas.microsoft.com/office/drawing/2014/chart" uri="{C3380CC4-5D6E-409C-BE32-E72D297353CC}">
              <c16:uniqueId val="{00000000-BC84-B943-9398-ECB57000ECC7}"/>
            </c:ext>
          </c:extLst>
        </c:ser>
        <c:dLbls>
          <c:showLegendKey val="0"/>
          <c:showVal val="0"/>
          <c:showCatName val="0"/>
          <c:showSerName val="0"/>
          <c:showPercent val="0"/>
          <c:showBubbleSize val="0"/>
        </c:dLbls>
        <c:bubbleScale val="50"/>
        <c:showNegBubbles val="0"/>
        <c:axId val="349612144"/>
        <c:axId val="366761672"/>
      </c:bubbleChart>
      <c:valAx>
        <c:axId val="349612144"/>
        <c:scaling>
          <c:orientation val="minMax"/>
          <c:max val="4"/>
          <c:min val="1"/>
        </c:scaling>
        <c:delete val="0"/>
        <c:axPos val="b"/>
        <c:numFmt formatCode="0.0" sourceLinked="1"/>
        <c:majorTickMark val="cross"/>
        <c:minorTickMark val="in"/>
        <c:tickLblPos val="low"/>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66761672"/>
        <c:crosses val="autoZero"/>
        <c:crossBetween val="midCat"/>
        <c:majorUnit val="1"/>
        <c:minorUnit val="0.5"/>
      </c:valAx>
      <c:valAx>
        <c:axId val="366761672"/>
        <c:scaling>
          <c:orientation val="minMax"/>
          <c:max val="4"/>
          <c:min val="1"/>
        </c:scaling>
        <c:delete val="0"/>
        <c:axPos val="l"/>
        <c:numFmt formatCode="0.0" sourceLinked="1"/>
        <c:majorTickMark val="cross"/>
        <c:minorTickMark val="in"/>
        <c:tickLblPos val="nextTo"/>
        <c:spPr>
          <a:noFill/>
          <a:ln>
            <a:solidFill>
              <a:schemeClr val="dk1">
                <a:lumMod val="75000"/>
                <a:lumOff val="25000"/>
              </a:schemeClr>
            </a:solid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9612144"/>
        <c:crosses val="autoZero"/>
        <c:crossBetween val="midCat"/>
        <c:majorUnit val="1"/>
        <c:minorUnit val="0.5"/>
      </c:valAx>
      <c:spPr>
        <a:blipFill>
          <a:blip xmlns:r="http://schemas.openxmlformats.org/officeDocument/2006/relationships" r:embed="rId3"/>
          <a:stretch>
            <a:fillRect/>
          </a:stretch>
        </a:blip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2"/>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'Your results charted'!$M$2</c:f>
          <c:strCache>
            <c:ptCount val="1"/>
            <c:pt idx="0">
              <c:v>Service quality and accessibility assessment</c:v>
            </c:pt>
          </c:strCache>
        </c:strRef>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ubbleChart>
        <c:varyColors val="0"/>
        <c:ser>
          <c:idx val="0"/>
          <c:order val="0"/>
          <c:tx>
            <c:strRef>
              <c:f>'Your results charted'!$H$1</c:f>
              <c:strCache>
                <c:ptCount val="1"/>
                <c:pt idx="0">
                  <c:v>Accessibility</c:v>
                </c:pt>
              </c:strCache>
            </c:strRef>
          </c:tx>
          <c:spPr>
            <a:solidFill>
              <a:schemeClr val="accent1">
                <a:alpha val="85000"/>
              </a:schemeClr>
            </a:solidFill>
            <a:ln w="9525" cap="flat" cmpd="sng" algn="ctr">
              <a:solidFill>
                <a:schemeClr val="lt1">
                  <a:alpha val="50000"/>
                </a:schemeClr>
              </a:solidFill>
              <a:round/>
            </a:ln>
            <a:effectLst/>
          </c:spPr>
          <c:invertIfNegative val="0"/>
          <c:dLbls>
            <c:dLbl>
              <c:idx val="0"/>
              <c:layout>
                <c:manualLayout>
                  <c:x val="-0.16889007571134174"/>
                  <c:y val="-0.12966987656948289"/>
                </c:manualLayout>
              </c:layout>
              <c:tx>
                <c:strRef>
                  <c:f>'Your results charted'!$J$2</c:f>
                  <c:strCache>
                    <c:ptCount val="1"/>
                    <c:pt idx="0">
                      <c:v>Information and referral
</c:v>
                    </c:pt>
                  </c:strCache>
                </c:strRef>
              </c:tx>
              <c:dLblPos val="r"/>
              <c:showLegendKey val="0"/>
              <c:showVal val="1"/>
              <c:showCatName val="0"/>
              <c:showSerName val="0"/>
              <c:showPercent val="0"/>
              <c:showBubbleSize val="0"/>
              <c:separator>
</c:separator>
              <c:extLst xmlns:c16r2="http://schemas.microsoft.com/office/drawing/2015/06/chart">
                <c:ext xmlns:c16="http://schemas.microsoft.com/office/drawing/2014/chart" uri="{C3380CC4-5D6E-409C-BE32-E72D297353CC}">
                  <c16:uniqueId val="{00000005-25EF-C34D-B08F-A3F841C96358}"/>
                </c:ext>
                <c:ext xmlns:c15="http://schemas.microsoft.com/office/drawing/2012/chart" uri="{CE6537A1-D6FC-4f65-9D91-7224C49458BB}">
                  <c15:dlblFieldTable>
                    <c15:dlblFTEntry>
                      <c15:txfldGUID>{EC23C195-EFF3-42EA-ACBF-AF7F47631DF1}</c15:txfldGUID>
                      <c15:f>'Your results charted'!$J$2</c15:f>
                      <c15:dlblFieldTableCache>
                        <c:ptCount val="1"/>
                        <c:pt idx="0">
                          <c:v>Information and referral
</c:v>
                        </c:pt>
                      </c15:dlblFieldTableCache>
                    </c15:dlblFTEntry>
                  </c15:dlblFieldTable>
                  <c15:showDataLabelsRange val="0"/>
                </c:ext>
              </c:extLst>
            </c:dLbl>
            <c:dLbl>
              <c:idx val="1"/>
              <c:layout>
                <c:manualLayout>
                  <c:x val="2.0811158872943502E-2"/>
                  <c:y val="0.11528782719727601"/>
                </c:manualLayout>
              </c:layout>
              <c:tx>
                <c:strRef>
                  <c:f>'Your results charted'!$J$3</c:f>
                  <c:strCache>
                    <c:ptCount val="1"/>
                    <c:pt idx="0">
                      <c:v>Training
</c:v>
                    </c:pt>
                  </c:strCache>
                </c:strRef>
              </c:tx>
              <c:dLblPos val="r"/>
              <c:showLegendKey val="0"/>
              <c:showVal val="1"/>
              <c:showCatName val="0"/>
              <c:showSerName val="0"/>
              <c:showPercent val="0"/>
              <c:showBubbleSize val="0"/>
              <c:separator>
</c:separator>
              <c:extLst xmlns:c16r2="http://schemas.microsoft.com/office/drawing/2015/06/chart">
                <c:ext xmlns:c16="http://schemas.microsoft.com/office/drawing/2014/chart" uri="{C3380CC4-5D6E-409C-BE32-E72D297353CC}">
                  <c16:uniqueId val="{00000007-25EF-C34D-B08F-A3F841C96358}"/>
                </c:ext>
                <c:ext xmlns:c15="http://schemas.microsoft.com/office/drawing/2012/chart" uri="{CE6537A1-D6FC-4f65-9D91-7224C49458BB}">
                  <c15:dlblFieldTable>
                    <c15:dlblFTEntry>
                      <c15:txfldGUID>{EDA238A1-3E54-4A02-9155-B2CE3A0338B1}</c15:txfldGUID>
                      <c15:f>'Your results charted'!$J$3</c15:f>
                      <c15:dlblFieldTableCache>
                        <c:ptCount val="1"/>
                        <c:pt idx="0">
                          <c:v>Training
</c:v>
                        </c:pt>
                      </c15:dlblFieldTableCache>
                    </c15:dlblFTEntry>
                  </c15:dlblFieldTable>
                  <c15:showDataLabelsRange val="0"/>
                </c:ext>
              </c:extLst>
            </c:dLbl>
            <c:dLbl>
              <c:idx val="2"/>
              <c:layout>
                <c:manualLayout>
                  <c:x val="-0.15062946922793163"/>
                  <c:y val="0.1862337731432219"/>
                </c:manualLayout>
              </c:layout>
              <c:tx>
                <c:strRef>
                  <c:f>'Your results charted'!$J$4</c:f>
                  <c:strCache>
                    <c:ptCount val="1"/>
                    <c:pt idx="0">
                      <c:v>Peer support
</c:v>
                    </c:pt>
                  </c:strCache>
                </c:strRef>
              </c:tx>
              <c:spPr>
                <a:noFill/>
                <a:ln w="6350">
                  <a:solidFill>
                    <a:schemeClr val="tx1"/>
                  </a:solidFill>
                </a:ln>
                <a:effectLst>
                  <a:outerShdw blurRad="50800" dist="25400" dir="2400000" algn="ctr" rotWithShape="0">
                    <a:srgbClr val="000000">
                      <a:alpha val="43137"/>
                    </a:srgbClr>
                  </a:outerShdw>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tx1"/>
                      </a:solidFill>
                      <a:latin typeface="Calibri"/>
                      <a:ea typeface="+mn-ea"/>
                      <a:cs typeface="+mn-cs"/>
                    </a:defRPr>
                  </a:pPr>
                  <a:endParaRPr lang="en-US"/>
                </a:p>
              </c:txPr>
              <c:dLblPos val="r"/>
              <c:showLegendKey val="0"/>
              <c:showVal val="1"/>
              <c:showCatName val="0"/>
              <c:showSerName val="0"/>
              <c:showPercent val="0"/>
              <c:showBubbleSize val="0"/>
              <c:separator>
</c:separator>
              <c:extLst xmlns:c16r2="http://schemas.microsoft.com/office/drawing/2015/06/chart">
                <c:ext xmlns:c16="http://schemas.microsoft.com/office/drawing/2014/chart" uri="{C3380CC4-5D6E-409C-BE32-E72D297353CC}">
                  <c16:uniqueId val="{00000002-25EF-C34D-B08F-A3F841C96358}"/>
                </c:ext>
                <c:ext xmlns:c15="http://schemas.microsoft.com/office/drawing/2012/chart" uri="{CE6537A1-D6FC-4f65-9D91-7224C49458BB}">
                  <c15:dlblFieldTable>
                    <c15:dlblFTEntry>
                      <c15:txfldGUID>{EA10DA51-A49B-4D8B-9D56-C0AAC64581C3}</c15:txfldGUID>
                      <c15:f>'Your results charted'!$J$4</c15:f>
                      <c15:dlblFieldTableCache>
                        <c:ptCount val="1"/>
                        <c:pt idx="0">
                          <c:v>Peer support
</c:v>
                        </c:pt>
                      </c15:dlblFieldTableCache>
                    </c15:dlblFTEntry>
                  </c15:dlblFieldTable>
                  <c15:showDataLabelsRange val="0"/>
                </c:ext>
              </c:extLst>
            </c:dLbl>
            <c:dLbl>
              <c:idx val="3"/>
              <c:layout>
                <c:manualLayout>
                  <c:x val="-4.8860599632679018E-2"/>
                  <c:y val="0.1186662055756544"/>
                </c:manualLayout>
              </c:layout>
              <c:tx>
                <c:strRef>
                  <c:f>'Your results charted'!$J$5</c:f>
                  <c:strCache>
                    <c:ptCount val="1"/>
                    <c:pt idx="0">
                      <c:v>Advocacy 
</c:v>
                    </c:pt>
                  </c:strCache>
                </c:strRef>
              </c:tx>
              <c:dLblPos val="r"/>
              <c:showLegendKey val="0"/>
              <c:showVal val="1"/>
              <c:showCatName val="0"/>
              <c:showSerName val="0"/>
              <c:showPercent val="0"/>
              <c:showBubbleSize val="0"/>
              <c:separator>
</c:separator>
              <c:extLst xmlns:c16r2="http://schemas.microsoft.com/office/drawing/2015/06/chart">
                <c:ext xmlns:c16="http://schemas.microsoft.com/office/drawing/2014/chart" uri="{C3380CC4-5D6E-409C-BE32-E72D297353CC}">
                  <c16:uniqueId val="{00000006-25EF-C34D-B08F-A3F841C96358}"/>
                </c:ext>
                <c:ext xmlns:c15="http://schemas.microsoft.com/office/drawing/2012/chart" uri="{CE6537A1-D6FC-4f65-9D91-7224C49458BB}">
                  <c15:dlblFieldTable>
                    <c15:dlblFTEntry>
                      <c15:txfldGUID>{B4B6AA48-21B5-441A-827E-F537ADFCC17E}</c15:txfldGUID>
                      <c15:f>'Your results charted'!$J$5</c15:f>
                      <c15:dlblFieldTableCache>
                        <c:ptCount val="1"/>
                        <c:pt idx="0">
                          <c:v>Advocacy 
</c:v>
                        </c:pt>
                      </c15:dlblFieldTableCache>
                    </c15:dlblFTEntry>
                  </c15:dlblFieldTable>
                  <c15:showDataLabelsRange val="0"/>
                </c:ext>
              </c:extLst>
            </c:dLbl>
            <c:dLbl>
              <c:idx val="4"/>
              <c:layout>
                <c:manualLayout>
                  <c:x val="-0.13569397818920828"/>
                  <c:y val="0.11528782719727601"/>
                </c:manualLayout>
              </c:layout>
              <c:tx>
                <c:strRef>
                  <c:f>'Your results charted'!$J$6</c:f>
                  <c:strCache>
                    <c:ptCount val="1"/>
                    <c:pt idx="0">
                      <c:v>Respite
</c:v>
                    </c:pt>
                  </c:strCache>
                </c:strRef>
              </c:tx>
              <c:dLblPos val="r"/>
              <c:showLegendKey val="0"/>
              <c:showVal val="1"/>
              <c:showCatName val="0"/>
              <c:showSerName val="0"/>
              <c:showPercent val="0"/>
              <c:showBubbleSize val="0"/>
              <c:separator>
</c:separator>
              <c:extLst xmlns:c16r2="http://schemas.microsoft.com/office/drawing/2015/06/chart">
                <c:ext xmlns:c16="http://schemas.microsoft.com/office/drawing/2014/chart" uri="{C3380CC4-5D6E-409C-BE32-E72D297353CC}">
                  <c16:uniqueId val="{00000000-25EF-C34D-B08F-A3F841C96358}"/>
                </c:ext>
                <c:ext xmlns:c15="http://schemas.microsoft.com/office/drawing/2012/chart" uri="{CE6537A1-D6FC-4f65-9D91-7224C49458BB}">
                  <c15:dlblFieldTable>
                    <c15:dlblFTEntry>
                      <c15:txfldGUID>{0D8E6CA6-64A0-4413-ACC4-D48ADD83357F}</c15:txfldGUID>
                      <c15:f>'Your results charted'!$J$6</c15:f>
                      <c15:dlblFieldTableCache>
                        <c:ptCount val="1"/>
                        <c:pt idx="0">
                          <c:v>Respite
</c:v>
                        </c:pt>
                      </c15:dlblFieldTableCache>
                    </c15:dlblFTEntry>
                  </c15:dlblFieldTable>
                  <c15:showDataLabelsRange val="0"/>
                </c:ext>
              </c:extLst>
            </c:dLbl>
            <c:dLbl>
              <c:idx val="5"/>
              <c:layout>
                <c:manualLayout>
                  <c:x val="-0.15843589553674861"/>
                  <c:y val="0.12204458395403277"/>
                </c:manualLayout>
              </c:layout>
              <c:tx>
                <c:strRef>
                  <c:f>'Your results charted'!$J$7</c:f>
                  <c:strCache>
                    <c:ptCount val="1"/>
                    <c:pt idx="0">
                      <c:v>Camps and events
</c:v>
                    </c:pt>
                  </c:strCache>
                </c:strRef>
              </c:tx>
              <c:dLblPos val="r"/>
              <c:showLegendKey val="0"/>
              <c:showVal val="1"/>
              <c:showCatName val="0"/>
              <c:showSerName val="0"/>
              <c:showPercent val="0"/>
              <c:showBubbleSize val="0"/>
              <c:separator>
</c:separator>
              <c:extLst xmlns:c16r2="http://schemas.microsoft.com/office/drawing/2015/06/chart">
                <c:ext xmlns:c16="http://schemas.microsoft.com/office/drawing/2014/chart" uri="{C3380CC4-5D6E-409C-BE32-E72D297353CC}">
                  <c16:uniqueId val="{00000004-25EF-C34D-B08F-A3F841C96358}"/>
                </c:ext>
                <c:ext xmlns:c15="http://schemas.microsoft.com/office/drawing/2012/chart" uri="{CE6537A1-D6FC-4f65-9D91-7224C49458BB}">
                  <c15:dlblFieldTable>
                    <c15:dlblFTEntry>
                      <c15:txfldGUID>{C545BA7C-124B-4C69-AA1E-B6B54A2301C6}</c15:txfldGUID>
                      <c15:f>'Your results charted'!$J$7</c15:f>
                      <c15:dlblFieldTableCache>
                        <c:ptCount val="1"/>
                        <c:pt idx="0">
                          <c:v>Camps and events
</c:v>
                        </c:pt>
                      </c15:dlblFieldTableCache>
                    </c15:dlblFTEntry>
                  </c15:dlblFieldTable>
                  <c15:showDataLabelsRange val="0"/>
                </c:ext>
              </c:extLst>
            </c:dLbl>
            <c:dLbl>
              <c:idx val="6"/>
              <c:layout>
                <c:manualLayout>
                  <c:x val="9.3853226129550198E-3"/>
                  <c:y val="-8.0658118748669988E-2"/>
                </c:manualLayout>
              </c:layout>
              <c:tx>
                <c:strRef>
                  <c:f>'Your results charted'!$J$8</c:f>
                  <c:strCache>
                    <c:ptCount val="1"/>
                    <c:pt idx="0">
                      <c:v>Therapeutic supports
</c:v>
                    </c:pt>
                  </c:strCache>
                </c:strRef>
              </c:tx>
              <c:dLblPos val="r"/>
              <c:showLegendKey val="0"/>
              <c:showVal val="1"/>
              <c:showCatName val="0"/>
              <c:showSerName val="0"/>
              <c:showPercent val="0"/>
              <c:showBubbleSize val="0"/>
              <c:separator>
</c:separator>
              <c:extLst xmlns:c16r2="http://schemas.microsoft.com/office/drawing/2015/06/chart">
                <c:ext xmlns:c16="http://schemas.microsoft.com/office/drawing/2014/chart" uri="{C3380CC4-5D6E-409C-BE32-E72D297353CC}">
                  <c16:uniqueId val="{00000008-25EF-C34D-B08F-A3F841C96358}"/>
                </c:ext>
                <c:ext xmlns:c15="http://schemas.microsoft.com/office/drawing/2012/chart" uri="{CE6537A1-D6FC-4f65-9D91-7224C49458BB}">
                  <c15:dlblFieldTable>
                    <c15:dlblFTEntry>
                      <c15:txfldGUID>{01CD1F63-F6DA-4FD9-9790-D74E0F27A99C}</c15:txfldGUID>
                      <c15:f>'Your results charted'!$J$8</c15:f>
                      <c15:dlblFieldTableCache>
                        <c:ptCount val="1"/>
                        <c:pt idx="0">
                          <c:v>Therapeutic supports
</c:v>
                        </c:pt>
                      </c15:dlblFieldTableCache>
                    </c15:dlblFTEntry>
                  </c15:dlblFieldTable>
                  <c15:showDataLabelsRange val="0"/>
                </c:ext>
              </c:extLst>
            </c:dLbl>
            <c:numFmt formatCode="General" sourceLinked="0"/>
            <c:spPr>
              <a:noFill/>
              <a:ln w="6350">
                <a:solidFill>
                  <a:schemeClr val="tx1"/>
                </a:solidFill>
              </a:ln>
              <a:effectLst>
                <a:outerShdw blurRad="50800" dist="25400" dir="2400000" algn="ctr" rotWithShape="0">
                  <a:srgbClr val="000000">
                    <a:alpha val="43137"/>
                  </a:srgbClr>
                </a:outerShdw>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tx1"/>
                    </a:solidFill>
                    <a:latin typeface="Calibri"/>
                    <a:ea typeface="+mn-ea"/>
                    <a:cs typeface="+mn-cs"/>
                  </a:defRPr>
                </a:pPr>
                <a:endParaRPr lang="en-US"/>
              </a:p>
            </c:txPr>
            <c:dLblPos val="b"/>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xVal>
            <c:numRef>
              <c:f>'Your results charted'!$G$2:$G$8</c:f>
              <c:numCache>
                <c:formatCode>0.0</c:formatCode>
                <c:ptCount val="7"/>
                <c:pt idx="0">
                  <c:v>0</c:v>
                </c:pt>
                <c:pt idx="1">
                  <c:v>0</c:v>
                </c:pt>
                <c:pt idx="2">
                  <c:v>0</c:v>
                </c:pt>
                <c:pt idx="3">
                  <c:v>0</c:v>
                </c:pt>
                <c:pt idx="4">
                  <c:v>0</c:v>
                </c:pt>
                <c:pt idx="5">
                  <c:v>0</c:v>
                </c:pt>
                <c:pt idx="6">
                  <c:v>0</c:v>
                </c:pt>
              </c:numCache>
            </c:numRef>
          </c:xVal>
          <c:yVal>
            <c:numRef>
              <c:f>'Your results charted'!$H$2:$H$8</c:f>
              <c:numCache>
                <c:formatCode>0.0</c:formatCode>
                <c:ptCount val="7"/>
                <c:pt idx="0">
                  <c:v>0</c:v>
                </c:pt>
                <c:pt idx="1">
                  <c:v>0</c:v>
                </c:pt>
                <c:pt idx="2">
                  <c:v>0</c:v>
                </c:pt>
                <c:pt idx="3">
                  <c:v>0</c:v>
                </c:pt>
                <c:pt idx="4">
                  <c:v>0</c:v>
                </c:pt>
                <c:pt idx="5">
                  <c:v>0</c:v>
                </c:pt>
                <c:pt idx="6">
                  <c:v>0</c:v>
                </c:pt>
              </c:numCache>
            </c:numRef>
          </c:yVal>
          <c:bubbleSize>
            <c:numRef>
              <c:f>'Your results charted'!$I$2:$I$8</c:f>
              <c:numCache>
                <c:formatCode>General</c:formatCode>
                <c:ptCount val="7"/>
                <c:pt idx="0">
                  <c:v>1</c:v>
                </c:pt>
                <c:pt idx="1">
                  <c:v>1</c:v>
                </c:pt>
                <c:pt idx="2">
                  <c:v>1</c:v>
                </c:pt>
                <c:pt idx="3">
                  <c:v>1</c:v>
                </c:pt>
                <c:pt idx="4">
                  <c:v>1</c:v>
                </c:pt>
                <c:pt idx="5">
                  <c:v>1</c:v>
                </c:pt>
                <c:pt idx="6">
                  <c:v>1</c:v>
                </c:pt>
              </c:numCache>
            </c:numRef>
          </c:bubbleSize>
          <c:bubble3D val="0"/>
          <c:extLst xmlns:c16r2="http://schemas.microsoft.com/office/drawing/2015/06/chart">
            <c:ext xmlns:c16="http://schemas.microsoft.com/office/drawing/2014/chart" uri="{C3380CC4-5D6E-409C-BE32-E72D297353CC}">
              <c16:uniqueId val="{00000000-485C-1446-ADB9-ACE328D57C3C}"/>
            </c:ext>
          </c:extLst>
        </c:ser>
        <c:dLbls>
          <c:showLegendKey val="0"/>
          <c:showVal val="0"/>
          <c:showCatName val="0"/>
          <c:showSerName val="0"/>
          <c:showPercent val="0"/>
          <c:showBubbleSize val="0"/>
        </c:dLbls>
        <c:bubbleScale val="50"/>
        <c:showNegBubbles val="0"/>
        <c:axId val="366760888"/>
        <c:axId val="366763240"/>
      </c:bubbleChart>
      <c:valAx>
        <c:axId val="366760888"/>
        <c:scaling>
          <c:orientation val="minMax"/>
          <c:max val="4"/>
          <c:min val="1"/>
        </c:scaling>
        <c:delete val="0"/>
        <c:axPos val="b"/>
        <c:numFmt formatCode="0.0" sourceLinked="1"/>
        <c:majorTickMark val="cross"/>
        <c:minorTickMark val="in"/>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66763240"/>
        <c:crosses val="autoZero"/>
        <c:crossBetween val="midCat"/>
        <c:majorUnit val="1"/>
        <c:minorUnit val="0.5"/>
      </c:valAx>
      <c:valAx>
        <c:axId val="366763240"/>
        <c:scaling>
          <c:orientation val="minMax"/>
          <c:max val="4"/>
          <c:min val="1"/>
        </c:scaling>
        <c:delete val="0"/>
        <c:axPos val="l"/>
        <c:numFmt formatCode="0.0" sourceLinked="1"/>
        <c:majorTickMark val="cross"/>
        <c:minorTickMark val="in"/>
        <c:tickLblPos val="nextTo"/>
        <c:spPr>
          <a:noFill/>
          <a:ln>
            <a:solidFill>
              <a:schemeClr val="dk1">
                <a:lumMod val="75000"/>
                <a:lumOff val="25000"/>
              </a:schemeClr>
            </a:solid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66760888"/>
        <c:crosses val="autoZero"/>
        <c:crossBetween val="midCat"/>
        <c:majorUnit val="1"/>
        <c:minorUnit val="0.5"/>
      </c:valAx>
      <c:spPr>
        <a:blipFill>
          <a:blip xmlns:r="http://schemas.openxmlformats.org/officeDocument/2006/relationships" r:embed="rId3"/>
          <a:stretch>
            <a:fillRect/>
          </a:stretch>
        </a:blip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2">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a:latin typeface="Calibri"/>
    </cs:defRPr>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72">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a:latin typeface="Calibri"/>
    </cs:defRPr>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462659</xdr:colOff>
      <xdr:row>1</xdr:row>
      <xdr:rowOff>38100</xdr:rowOff>
    </xdr:from>
    <xdr:to>
      <xdr:col>8</xdr:col>
      <xdr:colOff>161925</xdr:colOff>
      <xdr:row>8</xdr:row>
      <xdr:rowOff>11222</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9059" y="238125"/>
          <a:ext cx="4728466" cy="1373297"/>
        </a:xfrm>
        <a:prstGeom prst="rect">
          <a:avLst/>
        </a:prstGeom>
      </xdr:spPr>
    </xdr:pic>
    <xdr:clientData/>
  </xdr:twoCellAnchor>
  <xdr:twoCellAnchor editAs="oneCell">
    <xdr:from>
      <xdr:col>9</xdr:col>
      <xdr:colOff>647700</xdr:colOff>
      <xdr:row>26</xdr:row>
      <xdr:rowOff>224600</xdr:rowOff>
    </xdr:from>
    <xdr:to>
      <xdr:col>10</xdr:col>
      <xdr:colOff>394223</xdr:colOff>
      <xdr:row>26</xdr:row>
      <xdr:rowOff>838199</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0" y="6892100"/>
          <a:ext cx="584723" cy="613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266700</xdr:colOff>
      <xdr:row>2</xdr:row>
      <xdr:rowOff>139700</xdr:rowOff>
    </xdr:from>
    <xdr:to>
      <xdr:col>20</xdr:col>
      <xdr:colOff>749300</xdr:colOff>
      <xdr:row>19</xdr:row>
      <xdr:rowOff>762000</xdr:rowOff>
    </xdr:to>
    <xdr:sp macro="" textlink="">
      <xdr:nvSpPr>
        <xdr:cNvPr id="17" name="Rectangle 16">
          <a:extLst>
            <a:ext uri="{FF2B5EF4-FFF2-40B4-BE49-F238E27FC236}">
              <a16:creationId xmlns:a16="http://schemas.microsoft.com/office/drawing/2014/main" xmlns="" id="{00000000-0008-0000-0400-000011000000}"/>
            </a:ext>
          </a:extLst>
        </xdr:cNvPr>
        <xdr:cNvSpPr/>
      </xdr:nvSpPr>
      <xdr:spPr>
        <a:xfrm>
          <a:off x="6286500" y="1181100"/>
          <a:ext cx="8293100" cy="5511800"/>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12700</xdr:colOff>
      <xdr:row>4</xdr:row>
      <xdr:rowOff>88900</xdr:rowOff>
    </xdr:from>
    <xdr:to>
      <xdr:col>20</xdr:col>
      <xdr:colOff>284434</xdr:colOff>
      <xdr:row>19</xdr:row>
      <xdr:rowOff>165100</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22376</xdr:rowOff>
    </xdr:from>
    <xdr:to>
      <xdr:col>3</xdr:col>
      <xdr:colOff>723900</xdr:colOff>
      <xdr:row>54</xdr:row>
      <xdr:rowOff>112889</xdr:rowOff>
    </xdr:to>
    <xdr:graphicFrame macro="">
      <xdr:nvGraphicFramePr>
        <xdr:cNvPr id="3" name="Chart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512872</xdr:colOff>
      <xdr:row>19</xdr:row>
      <xdr:rowOff>158400</xdr:rowOff>
    </xdr:from>
    <xdr:ext cx="3347928" cy="342786"/>
    <xdr:sp macro="" textlink="$G$1">
      <xdr:nvSpPr>
        <xdr:cNvPr id="15" name="TextBox 14">
          <a:extLst>
            <a:ext uri="{FF2B5EF4-FFF2-40B4-BE49-F238E27FC236}">
              <a16:creationId xmlns:a16="http://schemas.microsoft.com/office/drawing/2014/main" xmlns="" id="{00000000-0008-0000-0400-00000F000000}"/>
            </a:ext>
          </a:extLst>
        </xdr:cNvPr>
        <xdr:cNvSpPr txBox="1"/>
      </xdr:nvSpPr>
      <xdr:spPr>
        <a:xfrm>
          <a:off x="8209072" y="6089300"/>
          <a:ext cx="3347928" cy="342786"/>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600"/>
            <a:t>Quality</a:t>
          </a:r>
        </a:p>
      </xdr:txBody>
    </xdr:sp>
    <xdr:clientData/>
  </xdr:oneCellAnchor>
  <xdr:oneCellAnchor>
    <xdr:from>
      <xdr:col>11</xdr:col>
      <xdr:colOff>481121</xdr:colOff>
      <xdr:row>10</xdr:row>
      <xdr:rowOff>178087</xdr:rowOff>
    </xdr:from>
    <xdr:ext cx="342786" cy="2214035"/>
    <xdr:sp macro="" textlink="$H$1">
      <xdr:nvSpPr>
        <xdr:cNvPr id="16" name="TextBox 15">
          <a:extLst>
            <a:ext uri="{FF2B5EF4-FFF2-40B4-BE49-F238E27FC236}">
              <a16:creationId xmlns:a16="http://schemas.microsoft.com/office/drawing/2014/main" xmlns="" id="{00000000-0008-0000-0400-000010000000}"/>
            </a:ext>
          </a:extLst>
        </xdr:cNvPr>
        <xdr:cNvSpPr txBox="1"/>
      </xdr:nvSpPr>
      <xdr:spPr>
        <a:xfrm rot="16200000">
          <a:off x="5565296" y="4326812"/>
          <a:ext cx="2214035" cy="342786"/>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fld id="{32740318-88B8-D948-9F3A-9EF74164B2ED}" type="TxLink">
            <a:rPr lang="en-US" sz="1600" b="0" i="0" u="none" strike="noStrike">
              <a:solidFill>
                <a:srgbClr val="000000"/>
              </a:solidFill>
              <a:latin typeface="Calibri"/>
              <a:cs typeface="Calibri"/>
            </a:rPr>
            <a:pPr algn="ctr"/>
            <a:t>Accessibility</a:t>
          </a:fld>
          <a:endParaRPr lang="en-US" sz="1600"/>
        </a:p>
      </xdr:txBody>
    </xdr:sp>
    <xdr:clientData/>
  </xdr:oneCellAnchor>
  <xdr:twoCellAnchor>
    <xdr:from>
      <xdr:col>16</xdr:col>
      <xdr:colOff>135175</xdr:colOff>
      <xdr:row>19</xdr:row>
      <xdr:rowOff>339768</xdr:rowOff>
    </xdr:from>
    <xdr:to>
      <xdr:col>17</xdr:col>
      <xdr:colOff>625431</xdr:colOff>
      <xdr:row>19</xdr:row>
      <xdr:rowOff>339768</xdr:rowOff>
    </xdr:to>
    <xdr:cxnSp macro="">
      <xdr:nvCxnSpPr>
        <xdr:cNvPr id="7" name="Straight Connector 6">
          <a:extLst>
            <a:ext uri="{FF2B5EF4-FFF2-40B4-BE49-F238E27FC236}">
              <a16:creationId xmlns:a16="http://schemas.microsoft.com/office/drawing/2014/main" xmlns="" id="{00000000-0008-0000-0400-000007000000}"/>
            </a:ext>
          </a:extLst>
        </xdr:cNvPr>
        <xdr:cNvCxnSpPr/>
      </xdr:nvCxnSpPr>
      <xdr:spPr>
        <a:xfrm>
          <a:off x="10345975" y="6270668"/>
          <a:ext cx="1328456" cy="0"/>
        </a:xfrm>
        <a:prstGeom prst="line">
          <a:avLst/>
        </a:prstGeom>
        <a:ln w="19050">
          <a:solidFill>
            <a:schemeClr val="tx1"/>
          </a:solidFill>
          <a:headEnd w="lg"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660400</xdr:colOff>
      <xdr:row>6</xdr:row>
      <xdr:rowOff>152400</xdr:rowOff>
    </xdr:from>
    <xdr:to>
      <xdr:col>11</xdr:col>
      <xdr:colOff>666140</xdr:colOff>
      <xdr:row>11</xdr:row>
      <xdr:rowOff>176408</xdr:rowOff>
    </xdr:to>
    <xdr:cxnSp macro="">
      <xdr:nvCxnSpPr>
        <xdr:cNvPr id="13" name="Straight Connector 12">
          <a:extLst>
            <a:ext uri="{FF2B5EF4-FFF2-40B4-BE49-F238E27FC236}">
              <a16:creationId xmlns:a16="http://schemas.microsoft.com/office/drawing/2014/main" xmlns="" id="{00000000-0008-0000-0400-00000D000000}"/>
            </a:ext>
          </a:extLst>
        </xdr:cNvPr>
        <xdr:cNvCxnSpPr/>
      </xdr:nvCxnSpPr>
      <xdr:spPr>
        <a:xfrm flipH="1" flipV="1">
          <a:off x="6680200" y="2336800"/>
          <a:ext cx="5740" cy="1484508"/>
        </a:xfrm>
        <a:prstGeom prst="line">
          <a:avLst/>
        </a:prstGeom>
        <a:ln w="19050">
          <a:solidFill>
            <a:schemeClr val="tx1"/>
          </a:solidFill>
          <a:headEnd w="lg"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topLeftCell="A16" zoomScale="130" zoomScaleNormal="130" workbookViewId="0">
      <selection activeCell="G30" sqref="G30"/>
    </sheetView>
  </sheetViews>
  <sheetFormatPr defaultColWidth="11" defaultRowHeight="15.75"/>
  <sheetData>
    <row r="1" spans="1:11">
      <c r="A1" s="100"/>
      <c r="B1" s="100"/>
      <c r="C1" s="100"/>
      <c r="D1" s="100"/>
      <c r="E1" s="100"/>
      <c r="F1" s="100"/>
      <c r="G1" s="100"/>
      <c r="H1" s="100"/>
      <c r="I1" s="100"/>
      <c r="J1" s="100"/>
      <c r="K1" s="100"/>
    </row>
    <row r="2" spans="1:11">
      <c r="A2" s="100"/>
      <c r="B2" s="100"/>
      <c r="C2" s="100"/>
      <c r="D2" s="100"/>
      <c r="E2" s="100"/>
      <c r="F2" s="100"/>
      <c r="G2" s="100"/>
      <c r="H2" s="100"/>
      <c r="I2" s="100"/>
      <c r="J2" s="100"/>
      <c r="K2" s="100"/>
    </row>
    <row r="3" spans="1:11">
      <c r="A3" s="100"/>
      <c r="B3" s="100"/>
      <c r="C3" s="100"/>
      <c r="D3" s="100"/>
      <c r="E3" s="100"/>
      <c r="F3" s="100"/>
      <c r="G3" s="100"/>
      <c r="H3" s="100"/>
      <c r="I3" s="100"/>
      <c r="J3" s="100"/>
      <c r="K3" s="100"/>
    </row>
    <row r="4" spans="1:11">
      <c r="A4" s="100"/>
      <c r="B4" s="100"/>
      <c r="C4" s="100"/>
      <c r="D4" s="100"/>
      <c r="E4" s="100"/>
      <c r="F4" s="100"/>
      <c r="G4" s="100"/>
      <c r="H4" s="100"/>
      <c r="I4" s="100"/>
      <c r="J4" s="100"/>
      <c r="K4" s="100"/>
    </row>
    <row r="5" spans="1:11">
      <c r="A5" s="100"/>
      <c r="B5" s="100"/>
      <c r="C5" s="100"/>
      <c r="D5" s="100"/>
      <c r="E5" s="100"/>
      <c r="F5" s="100"/>
      <c r="G5" s="100"/>
      <c r="H5" s="100"/>
      <c r="I5" s="100"/>
      <c r="J5" s="100"/>
      <c r="K5" s="100"/>
    </row>
    <row r="6" spans="1:11">
      <c r="A6" s="100"/>
      <c r="B6" s="100"/>
      <c r="C6" s="100"/>
      <c r="D6" s="100"/>
      <c r="E6" s="100"/>
      <c r="F6" s="100"/>
      <c r="G6" s="100"/>
      <c r="H6" s="100"/>
      <c r="I6" s="100"/>
      <c r="J6" s="100"/>
      <c r="K6" s="100"/>
    </row>
    <row r="7" spans="1:11">
      <c r="A7" s="100"/>
      <c r="B7" s="100"/>
      <c r="C7" s="100"/>
      <c r="D7" s="100"/>
      <c r="E7" s="100"/>
      <c r="F7" s="100"/>
      <c r="G7" s="100"/>
      <c r="H7" s="100"/>
      <c r="I7" s="100"/>
      <c r="J7" s="100"/>
      <c r="K7" s="100"/>
    </row>
    <row r="8" spans="1:11">
      <c r="A8" s="100"/>
      <c r="B8" s="100"/>
      <c r="C8" s="100"/>
      <c r="D8" s="100"/>
      <c r="E8" s="100"/>
      <c r="F8" s="100"/>
      <c r="G8" s="100"/>
      <c r="H8" s="100"/>
      <c r="I8" s="100"/>
      <c r="J8" s="100"/>
      <c r="K8" s="100"/>
    </row>
    <row r="9" spans="1:11">
      <c r="A9" s="101"/>
      <c r="B9" s="101"/>
      <c r="C9" s="101"/>
      <c r="D9" s="101"/>
      <c r="E9" s="101"/>
      <c r="F9" s="101"/>
      <c r="G9" s="101"/>
      <c r="H9" s="101"/>
      <c r="I9" s="101"/>
      <c r="J9" s="101"/>
      <c r="K9" s="101"/>
    </row>
    <row r="10" spans="1:11">
      <c r="A10" s="103" t="s">
        <v>69</v>
      </c>
      <c r="B10" s="104"/>
      <c r="C10" s="104"/>
      <c r="D10" s="104"/>
      <c r="E10" s="104"/>
      <c r="F10" s="104"/>
      <c r="G10" s="104"/>
      <c r="H10" s="104"/>
      <c r="I10" s="104"/>
      <c r="J10" s="104"/>
      <c r="K10" s="105"/>
    </row>
    <row r="11" spans="1:11" ht="16.5" thickBot="1">
      <c r="A11" s="106"/>
      <c r="B11" s="107"/>
      <c r="C11" s="107"/>
      <c r="D11" s="107"/>
      <c r="E11" s="107"/>
      <c r="F11" s="107"/>
      <c r="G11" s="107"/>
      <c r="H11" s="107"/>
      <c r="I11" s="107"/>
      <c r="J11" s="107"/>
      <c r="K11" s="108"/>
    </row>
    <row r="12" spans="1:11" ht="15.95" customHeight="1" thickTop="1">
      <c r="A12" s="109" t="s">
        <v>66</v>
      </c>
      <c r="B12" s="109"/>
      <c r="C12" s="109"/>
      <c r="D12" s="109"/>
      <c r="E12" s="109"/>
      <c r="F12" s="109"/>
      <c r="G12" s="109"/>
      <c r="H12" s="109"/>
      <c r="I12" s="109"/>
      <c r="J12" s="109"/>
      <c r="K12" s="109"/>
    </row>
    <row r="13" spans="1:11">
      <c r="A13" s="109"/>
      <c r="B13" s="109"/>
      <c r="C13" s="109"/>
      <c r="D13" s="109"/>
      <c r="E13" s="109"/>
      <c r="F13" s="109"/>
      <c r="G13" s="109"/>
      <c r="H13" s="109"/>
      <c r="I13" s="109"/>
      <c r="J13" s="109"/>
      <c r="K13" s="109"/>
    </row>
    <row r="14" spans="1:11">
      <c r="A14" s="109"/>
      <c r="B14" s="109"/>
      <c r="C14" s="109"/>
      <c r="D14" s="109"/>
      <c r="E14" s="109"/>
      <c r="F14" s="109"/>
      <c r="G14" s="109"/>
      <c r="H14" s="109"/>
      <c r="I14" s="109"/>
      <c r="J14" s="109"/>
      <c r="K14" s="109"/>
    </row>
    <row r="15" spans="1:11" ht="51" customHeight="1">
      <c r="A15" s="110" t="s">
        <v>107</v>
      </c>
      <c r="B15" s="102"/>
      <c r="C15" s="102"/>
      <c r="D15" s="102"/>
      <c r="E15" s="102"/>
      <c r="F15" s="102"/>
      <c r="G15" s="102"/>
      <c r="H15" s="102"/>
      <c r="I15" s="102"/>
      <c r="J15" s="102"/>
      <c r="K15" s="102"/>
    </row>
    <row r="16" spans="1:11">
      <c r="A16" s="102"/>
      <c r="B16" s="102"/>
      <c r="C16" s="102"/>
      <c r="D16" s="102"/>
      <c r="E16" s="102"/>
      <c r="F16" s="102"/>
      <c r="G16" s="102"/>
      <c r="H16" s="102"/>
      <c r="I16" s="102"/>
      <c r="J16" s="102"/>
      <c r="K16" s="102"/>
    </row>
    <row r="17" spans="1:11" ht="42.95" customHeight="1">
      <c r="A17" s="111" t="s">
        <v>67</v>
      </c>
      <c r="B17" s="111"/>
      <c r="C17" s="111"/>
      <c r="D17" s="111"/>
      <c r="E17" s="111"/>
      <c r="F17" s="111"/>
      <c r="G17" s="111"/>
      <c r="H17" s="111"/>
      <c r="I17" s="111"/>
      <c r="J17" s="111"/>
      <c r="K17" s="111"/>
    </row>
    <row r="18" spans="1:11">
      <c r="A18" s="102" t="s">
        <v>68</v>
      </c>
      <c r="B18" s="102"/>
      <c r="C18" s="102"/>
      <c r="D18" s="102"/>
      <c r="E18" s="102"/>
      <c r="F18" s="102"/>
      <c r="G18" s="102"/>
      <c r="H18" s="102"/>
      <c r="I18" s="102"/>
      <c r="J18" s="102"/>
      <c r="K18" s="102"/>
    </row>
    <row r="19" spans="1:11">
      <c r="A19" s="102" t="s">
        <v>99</v>
      </c>
      <c r="B19" s="102"/>
      <c r="C19" s="102"/>
      <c r="D19" s="102"/>
      <c r="E19" s="102"/>
      <c r="F19" s="102"/>
      <c r="G19" s="102"/>
      <c r="H19" s="102"/>
      <c r="I19" s="102"/>
      <c r="J19" s="102"/>
      <c r="K19" s="102"/>
    </row>
    <row r="20" spans="1:11">
      <c r="A20" s="102" t="s">
        <v>100</v>
      </c>
      <c r="B20" s="102"/>
      <c r="C20" s="102"/>
      <c r="D20" s="102"/>
      <c r="E20" s="102"/>
      <c r="F20" s="102"/>
      <c r="G20" s="102"/>
      <c r="H20" s="102"/>
      <c r="I20" s="102"/>
      <c r="J20" s="102"/>
      <c r="K20" s="102"/>
    </row>
    <row r="21" spans="1:11">
      <c r="A21" s="102" t="s">
        <v>101</v>
      </c>
      <c r="B21" s="102"/>
      <c r="C21" s="102"/>
      <c r="D21" s="102"/>
      <c r="E21" s="102"/>
      <c r="F21" s="102"/>
      <c r="G21" s="102"/>
      <c r="H21" s="102"/>
      <c r="I21" s="102"/>
      <c r="J21" s="102"/>
      <c r="K21" s="102"/>
    </row>
    <row r="22" spans="1:11" ht="32.25" customHeight="1">
      <c r="A22" s="102" t="s">
        <v>102</v>
      </c>
      <c r="B22" s="102"/>
      <c r="C22" s="102"/>
      <c r="D22" s="102"/>
      <c r="E22" s="102"/>
      <c r="F22" s="102"/>
      <c r="G22" s="102"/>
      <c r="H22" s="102"/>
      <c r="I22" s="102"/>
      <c r="J22" s="102"/>
      <c r="K22" s="102"/>
    </row>
    <row r="23" spans="1:11">
      <c r="A23" s="102" t="s">
        <v>103</v>
      </c>
      <c r="B23" s="102"/>
      <c r="C23" s="102"/>
      <c r="D23" s="102"/>
      <c r="E23" s="102"/>
      <c r="F23" s="102"/>
      <c r="G23" s="102"/>
      <c r="H23" s="102"/>
      <c r="I23" s="102"/>
      <c r="J23" s="102"/>
      <c r="K23" s="102"/>
    </row>
    <row r="24" spans="1:11">
      <c r="A24" s="102"/>
      <c r="B24" s="102"/>
      <c r="C24" s="102"/>
      <c r="D24" s="102"/>
      <c r="E24" s="102"/>
      <c r="F24" s="102"/>
      <c r="G24" s="102"/>
      <c r="H24" s="102"/>
      <c r="I24" s="102"/>
      <c r="J24" s="102"/>
      <c r="K24" s="102"/>
    </row>
    <row r="25" spans="1:11" ht="21" customHeight="1">
      <c r="A25" s="102"/>
      <c r="B25" s="102"/>
      <c r="C25" s="102"/>
      <c r="D25" s="102"/>
      <c r="E25" s="102"/>
      <c r="F25" s="102"/>
      <c r="G25" s="102"/>
      <c r="H25" s="102"/>
      <c r="I25" s="102"/>
      <c r="J25" s="102"/>
      <c r="K25" s="102"/>
    </row>
    <row r="26" spans="1:11">
      <c r="A26" s="98"/>
      <c r="B26" s="98"/>
      <c r="C26" s="98"/>
      <c r="D26" s="98"/>
      <c r="E26" s="98"/>
      <c r="F26" s="98"/>
      <c r="G26" s="98"/>
      <c r="H26" s="98"/>
      <c r="I26" s="98"/>
      <c r="J26" s="98"/>
      <c r="K26" s="98"/>
    </row>
    <row r="27" spans="1:11" ht="84.75" customHeight="1">
      <c r="A27" s="99" t="s">
        <v>75</v>
      </c>
      <c r="B27" s="99"/>
      <c r="C27" s="99"/>
      <c r="D27" s="99"/>
      <c r="E27" s="99"/>
      <c r="F27" s="99"/>
      <c r="G27" s="99"/>
      <c r="H27" s="99"/>
      <c r="I27" s="99"/>
      <c r="J27" s="99"/>
      <c r="K27" s="99"/>
    </row>
    <row r="28" spans="1:11">
      <c r="A28" s="97" t="s">
        <v>108</v>
      </c>
      <c r="B28" s="98"/>
      <c r="C28" s="98"/>
      <c r="D28" s="98"/>
      <c r="E28" s="98"/>
      <c r="F28" s="98"/>
      <c r="G28" s="98"/>
      <c r="H28" s="98"/>
      <c r="I28" s="98"/>
      <c r="J28" s="98"/>
      <c r="K28" s="98"/>
    </row>
    <row r="29" spans="1:11">
      <c r="A29" s="52"/>
      <c r="B29" s="52"/>
      <c r="C29" s="52"/>
      <c r="D29" s="52"/>
      <c r="E29" s="52"/>
      <c r="F29" s="52"/>
      <c r="G29" s="52"/>
      <c r="H29" s="52"/>
      <c r="I29" s="52"/>
      <c r="J29" s="52"/>
      <c r="K29" s="52"/>
    </row>
  </sheetData>
  <sheetProtection sheet="1" objects="1" scenarios="1"/>
  <mergeCells count="14">
    <mergeCell ref="A28:K28"/>
    <mergeCell ref="A27:K27"/>
    <mergeCell ref="A1:K9"/>
    <mergeCell ref="A19:K19"/>
    <mergeCell ref="A20:K20"/>
    <mergeCell ref="A22:K22"/>
    <mergeCell ref="A23:K25"/>
    <mergeCell ref="A10:K11"/>
    <mergeCell ref="A12:K14"/>
    <mergeCell ref="A15:K16"/>
    <mergeCell ref="A17:K17"/>
    <mergeCell ref="A18:K18"/>
    <mergeCell ref="A21:K21"/>
    <mergeCell ref="A26:K26"/>
  </mergeCells>
  <pageMargins left="0.7" right="0.7" top="0.75" bottom="0.75" header="0.3" footer="0.3"/>
  <pageSetup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zoomScale="95" zoomScaleNormal="95" workbookViewId="0">
      <pane ySplit="2" topLeftCell="A51" activePane="bottomLeft" state="frozen"/>
      <selection pane="bottomLeft" activeCell="G60" sqref="G60"/>
    </sheetView>
  </sheetViews>
  <sheetFormatPr defaultColWidth="10.875" defaultRowHeight="15.75"/>
  <cols>
    <col min="1" max="1" width="38.375" style="40" customWidth="1"/>
    <col min="2" max="15" width="8.5" style="5" customWidth="1"/>
    <col min="16" max="18" width="10.875" style="5" customWidth="1"/>
    <col min="19" max="16384" width="10.875" style="5"/>
  </cols>
  <sheetData>
    <row r="1" spans="1:15" s="40" customFormat="1" ht="207.95" customHeight="1">
      <c r="A1" s="51" t="s">
        <v>29</v>
      </c>
      <c r="B1" s="47" t="s">
        <v>55</v>
      </c>
      <c r="C1" s="47" t="s">
        <v>0</v>
      </c>
      <c r="D1" s="47" t="s">
        <v>1</v>
      </c>
      <c r="E1" s="48" t="s">
        <v>2</v>
      </c>
      <c r="F1" s="48" t="s">
        <v>109</v>
      </c>
      <c r="G1" s="48" t="s">
        <v>3</v>
      </c>
      <c r="H1" s="59" t="s">
        <v>64</v>
      </c>
      <c r="I1" s="42"/>
      <c r="J1" s="42"/>
      <c r="K1" s="42"/>
      <c r="L1" s="42"/>
      <c r="M1" s="42"/>
      <c r="N1" s="43"/>
      <c r="O1" s="49" t="s">
        <v>35</v>
      </c>
    </row>
    <row r="2" spans="1:15" s="9" customFormat="1" ht="24.75" customHeight="1">
      <c r="A2" s="50" t="s">
        <v>65</v>
      </c>
      <c r="B2" s="6"/>
      <c r="C2" s="6"/>
      <c r="D2" s="6"/>
      <c r="E2" s="6"/>
      <c r="F2" s="6"/>
      <c r="G2" s="6"/>
      <c r="H2" s="6"/>
      <c r="I2" s="6"/>
      <c r="J2" s="6"/>
      <c r="K2" s="6"/>
      <c r="L2" s="6"/>
      <c r="M2" s="6"/>
      <c r="N2" s="7"/>
      <c r="O2" s="16"/>
    </row>
    <row r="3" spans="1:15" s="13" customFormat="1" ht="27.75" customHeight="1">
      <c r="A3" s="46" t="s">
        <v>33</v>
      </c>
      <c r="B3" s="12"/>
      <c r="C3" s="12"/>
      <c r="D3" s="12"/>
      <c r="E3" s="12"/>
      <c r="F3" s="12"/>
      <c r="G3" s="12"/>
      <c r="H3" s="12"/>
      <c r="I3" s="12"/>
      <c r="J3" s="12"/>
      <c r="K3" s="12"/>
      <c r="L3" s="12"/>
      <c r="M3" s="12"/>
      <c r="N3" s="4"/>
      <c r="O3" s="17"/>
    </row>
    <row r="4" spans="1:15">
      <c r="A4" s="37" t="s">
        <v>5</v>
      </c>
      <c r="B4" s="1"/>
      <c r="C4" s="1"/>
      <c r="D4" s="1"/>
      <c r="E4" s="1"/>
      <c r="F4" s="1"/>
      <c r="G4" s="1"/>
      <c r="H4" s="1"/>
      <c r="I4" s="1"/>
      <c r="J4" s="1"/>
      <c r="K4" s="1"/>
      <c r="L4" s="1"/>
      <c r="M4" s="1"/>
      <c r="N4" s="8"/>
      <c r="O4" s="18">
        <f>IFERROR(AVERAGE(C4:N4),0)</f>
        <v>0</v>
      </c>
    </row>
    <row r="5" spans="1:15">
      <c r="A5" s="37" t="s">
        <v>6</v>
      </c>
      <c r="B5" s="1"/>
      <c r="C5" s="1"/>
      <c r="D5" s="1"/>
      <c r="E5" s="1"/>
      <c r="F5" s="1"/>
      <c r="G5" s="1"/>
      <c r="H5" s="1"/>
      <c r="I5" s="1"/>
      <c r="J5" s="1"/>
      <c r="K5" s="1"/>
      <c r="L5" s="1"/>
      <c r="M5" s="1"/>
      <c r="N5" s="8"/>
      <c r="O5" s="18">
        <f t="shared" ref="O5:O65" si="0">IFERROR(AVERAGE(C5:N5),0)</f>
        <v>0</v>
      </c>
    </row>
    <row r="6" spans="1:15" ht="30">
      <c r="A6" s="37" t="s">
        <v>7</v>
      </c>
      <c r="B6" s="1"/>
      <c r="C6" s="1"/>
      <c r="D6" s="1"/>
      <c r="E6" s="1"/>
      <c r="F6" s="1"/>
      <c r="G6" s="1"/>
      <c r="H6" s="1"/>
      <c r="I6" s="1"/>
      <c r="J6" s="1"/>
      <c r="K6" s="1"/>
      <c r="L6" s="1"/>
      <c r="M6" s="1"/>
      <c r="N6" s="8"/>
      <c r="O6" s="18">
        <f t="shared" si="0"/>
        <v>0</v>
      </c>
    </row>
    <row r="7" spans="1:15" ht="16.5" thickBot="1">
      <c r="A7" s="60"/>
      <c r="B7" s="61"/>
      <c r="C7" s="61"/>
      <c r="D7" s="61"/>
      <c r="E7" s="61"/>
      <c r="F7" s="61"/>
      <c r="G7" s="61"/>
      <c r="H7" s="61"/>
      <c r="I7" s="61"/>
      <c r="J7" s="61"/>
      <c r="K7" s="61"/>
      <c r="L7" s="61"/>
      <c r="M7" s="61"/>
      <c r="N7" s="62"/>
      <c r="O7" s="18">
        <f>IFERROR(AVERAGE(C7:N7),0)</f>
        <v>0</v>
      </c>
    </row>
    <row r="8" spans="1:15" ht="16.5" thickTop="1">
      <c r="A8" s="38" t="s">
        <v>73</v>
      </c>
      <c r="B8" s="3"/>
      <c r="C8" s="3">
        <f t="shared" ref="C8:H8" si="1">IFERROR(AVERAGEIF(C4:C7,"&lt;&gt;0"),0)</f>
        <v>0</v>
      </c>
      <c r="D8" s="3">
        <f t="shared" si="1"/>
        <v>0</v>
      </c>
      <c r="E8" s="3">
        <f t="shared" si="1"/>
        <v>0</v>
      </c>
      <c r="F8" s="3">
        <f t="shared" si="1"/>
        <v>0</v>
      </c>
      <c r="G8" s="3">
        <f t="shared" si="1"/>
        <v>0</v>
      </c>
      <c r="H8" s="3">
        <f t="shared" si="1"/>
        <v>0</v>
      </c>
      <c r="I8" s="3">
        <f t="shared" ref="I8:N8" si="2">IFERROR(AVERAGE(I4:I7),0)</f>
        <v>0</v>
      </c>
      <c r="J8" s="3">
        <f t="shared" si="2"/>
        <v>0</v>
      </c>
      <c r="K8" s="3">
        <f t="shared" si="2"/>
        <v>0</v>
      </c>
      <c r="L8" s="3">
        <f t="shared" si="2"/>
        <v>0</v>
      </c>
      <c r="M8" s="3">
        <f t="shared" si="2"/>
        <v>0</v>
      </c>
      <c r="N8" s="15">
        <f t="shared" si="2"/>
        <v>0</v>
      </c>
      <c r="O8" s="18">
        <f>IFERROR(AVERAGEIF(C8:N8,"&lt;&gt;0"),0)</f>
        <v>0</v>
      </c>
    </row>
    <row r="9" spans="1:15" s="113" customFormat="1">
      <c r="A9" s="112"/>
    </row>
    <row r="10" spans="1:15" s="13" customFormat="1" ht="27.75" customHeight="1">
      <c r="A10" s="46" t="s">
        <v>34</v>
      </c>
      <c r="B10" s="12"/>
      <c r="C10" s="12"/>
      <c r="D10" s="12"/>
      <c r="E10" s="12"/>
      <c r="F10" s="12"/>
      <c r="G10" s="12"/>
      <c r="H10" s="12"/>
      <c r="I10" s="12"/>
      <c r="J10" s="12"/>
      <c r="K10" s="12"/>
      <c r="L10" s="12"/>
      <c r="M10" s="12"/>
      <c r="N10" s="4"/>
      <c r="O10" s="17"/>
    </row>
    <row r="11" spans="1:15">
      <c r="A11" s="37" t="s">
        <v>9</v>
      </c>
      <c r="B11" s="1"/>
      <c r="C11" s="1"/>
      <c r="D11" s="1"/>
      <c r="E11" s="1"/>
      <c r="F11" s="1"/>
      <c r="G11" s="1"/>
      <c r="H11" s="1"/>
      <c r="I11" s="1"/>
      <c r="J11" s="1"/>
      <c r="K11" s="1"/>
      <c r="L11" s="1"/>
      <c r="M11" s="1"/>
      <c r="N11" s="8"/>
      <c r="O11" s="18">
        <f t="shared" si="0"/>
        <v>0</v>
      </c>
    </row>
    <row r="12" spans="1:15">
      <c r="A12" s="39" t="s">
        <v>70</v>
      </c>
      <c r="B12" s="2"/>
      <c r="C12" s="2"/>
      <c r="D12" s="2"/>
      <c r="E12" s="2"/>
      <c r="F12" s="2"/>
      <c r="G12" s="2"/>
      <c r="H12" s="2"/>
      <c r="I12" s="2"/>
      <c r="J12" s="2"/>
      <c r="K12" s="2"/>
      <c r="L12" s="2"/>
      <c r="M12" s="2"/>
      <c r="N12" s="14"/>
      <c r="O12" s="18">
        <f>IFERROR(AVERAGE(C12:N12),0)</f>
        <v>0</v>
      </c>
    </row>
    <row r="13" spans="1:15">
      <c r="A13" s="37" t="s">
        <v>10</v>
      </c>
      <c r="B13" s="1"/>
      <c r="C13" s="1"/>
      <c r="D13" s="1"/>
      <c r="E13" s="1"/>
      <c r="F13" s="1"/>
      <c r="G13" s="1"/>
      <c r="H13" s="1"/>
      <c r="I13" s="1"/>
      <c r="J13" s="1"/>
      <c r="K13" s="1"/>
      <c r="L13" s="1"/>
      <c r="M13" s="1"/>
      <c r="N13" s="66"/>
      <c r="O13" s="18">
        <f t="shared" si="0"/>
        <v>0</v>
      </c>
    </row>
    <row r="14" spans="1:15" ht="16.5" thickBot="1">
      <c r="A14" s="63"/>
      <c r="B14" s="64"/>
      <c r="C14" s="64"/>
      <c r="D14" s="64"/>
      <c r="E14" s="64"/>
      <c r="F14" s="64"/>
      <c r="G14" s="64"/>
      <c r="H14" s="64"/>
      <c r="I14" s="64"/>
      <c r="J14" s="64"/>
      <c r="K14" s="64"/>
      <c r="L14" s="64"/>
      <c r="M14" s="64"/>
      <c r="N14" s="65"/>
      <c r="O14" s="18">
        <f>IFERROR(AVERAGE(C14:N14),0)</f>
        <v>0</v>
      </c>
    </row>
    <row r="15" spans="1:15" ht="16.5" thickTop="1">
      <c r="A15" s="38" t="s">
        <v>42</v>
      </c>
      <c r="B15" s="3"/>
      <c r="C15" s="21">
        <f>IFERROR(AVERAGEIF(C11:C14,"&lt;&gt;0"),0)</f>
        <v>0</v>
      </c>
      <c r="D15" s="21">
        <f>IFERROR(AVERAGEIF(D11:D14,"&lt;&gt;0"),0)</f>
        <v>0</v>
      </c>
      <c r="E15" s="21">
        <f>IFERROR(AVERAGEIF(E11:E14,"&lt;&gt;0"),0)</f>
        <v>0</v>
      </c>
      <c r="F15" s="21">
        <f>IFERROR(AVERAGEIF(F11:F14,"&lt;&gt;0"),0)</f>
        <v>0</v>
      </c>
      <c r="G15" s="21">
        <f>IFERROR(AVERAGEIF(G11:G14,"&lt;&gt;0"),0)</f>
        <v>0</v>
      </c>
      <c r="H15" s="21">
        <f t="shared" ref="H15:N15" si="3">IFERROR(AVERAGE(H11:H14),0)</f>
        <v>0</v>
      </c>
      <c r="I15" s="21">
        <f t="shared" si="3"/>
        <v>0</v>
      </c>
      <c r="J15" s="21">
        <f t="shared" si="3"/>
        <v>0</v>
      </c>
      <c r="K15" s="21">
        <f t="shared" si="3"/>
        <v>0</v>
      </c>
      <c r="L15" s="21">
        <f t="shared" si="3"/>
        <v>0</v>
      </c>
      <c r="M15" s="21">
        <f t="shared" si="3"/>
        <v>0</v>
      </c>
      <c r="N15" s="22">
        <f t="shared" si="3"/>
        <v>0</v>
      </c>
      <c r="O15" s="18">
        <f>IFERROR(AVERAGEIF(C15:N15,"&lt;&gt;0"),0)</f>
        <v>0</v>
      </c>
    </row>
    <row r="16" spans="1:15" s="113" customFormat="1">
      <c r="A16" s="112"/>
    </row>
    <row r="17" spans="1:15" s="13" customFormat="1" ht="26.25" customHeight="1">
      <c r="A17" s="46" t="s">
        <v>37</v>
      </c>
      <c r="B17" s="12"/>
      <c r="C17" s="12"/>
      <c r="D17" s="12"/>
      <c r="E17" s="12"/>
      <c r="F17" s="12"/>
      <c r="G17" s="12"/>
      <c r="H17" s="12"/>
      <c r="I17" s="12"/>
      <c r="J17" s="12"/>
      <c r="K17" s="12"/>
      <c r="L17" s="12"/>
      <c r="M17" s="12"/>
      <c r="N17" s="4"/>
      <c r="O17" s="17"/>
    </row>
    <row r="18" spans="1:15">
      <c r="A18" s="37" t="s">
        <v>13</v>
      </c>
      <c r="B18" s="1"/>
      <c r="C18" s="1"/>
      <c r="D18" s="1"/>
      <c r="E18" s="1"/>
      <c r="F18" s="1"/>
      <c r="G18" s="1"/>
      <c r="H18" s="1"/>
      <c r="I18" s="1"/>
      <c r="J18" s="1"/>
      <c r="K18" s="1"/>
      <c r="L18" s="1"/>
      <c r="M18" s="1"/>
      <c r="N18" s="8"/>
      <c r="O18" s="18">
        <f t="shared" si="0"/>
        <v>0</v>
      </c>
    </row>
    <row r="19" spans="1:15">
      <c r="A19" s="37" t="s">
        <v>90</v>
      </c>
      <c r="B19" s="1"/>
      <c r="C19" s="1"/>
      <c r="D19" s="1"/>
      <c r="E19" s="1"/>
      <c r="F19" s="1"/>
      <c r="G19" s="1"/>
      <c r="H19" s="1"/>
      <c r="I19" s="1"/>
      <c r="J19" s="1"/>
      <c r="K19" s="1"/>
      <c r="L19" s="1"/>
      <c r="M19" s="1"/>
      <c r="N19" s="8"/>
      <c r="O19" s="18">
        <f t="shared" si="0"/>
        <v>0</v>
      </c>
    </row>
    <row r="20" spans="1:15">
      <c r="A20" s="37" t="s">
        <v>14</v>
      </c>
      <c r="B20" s="1"/>
      <c r="C20" s="1"/>
      <c r="D20" s="1"/>
      <c r="E20" s="1"/>
      <c r="F20" s="1"/>
      <c r="G20" s="1"/>
      <c r="H20" s="1"/>
      <c r="I20" s="1"/>
      <c r="J20" s="1"/>
      <c r="K20" s="1"/>
      <c r="L20" s="1"/>
      <c r="M20" s="1"/>
      <c r="N20" s="8"/>
      <c r="O20" s="18">
        <f t="shared" si="0"/>
        <v>0</v>
      </c>
    </row>
    <row r="21" spans="1:15">
      <c r="A21" s="37" t="s">
        <v>91</v>
      </c>
      <c r="B21" s="1"/>
      <c r="C21" s="1"/>
      <c r="D21" s="1"/>
      <c r="E21" s="1"/>
      <c r="F21" s="1"/>
      <c r="G21" s="1"/>
      <c r="H21" s="1"/>
      <c r="I21" s="1"/>
      <c r="J21" s="1"/>
      <c r="K21" s="1"/>
      <c r="L21" s="1"/>
      <c r="M21" s="1"/>
      <c r="N21" s="66"/>
      <c r="O21" s="18">
        <f t="shared" si="0"/>
        <v>0</v>
      </c>
    </row>
    <row r="22" spans="1:15" ht="16.5" thickBot="1">
      <c r="A22" s="63"/>
      <c r="B22" s="64"/>
      <c r="C22" s="61"/>
      <c r="D22" s="61"/>
      <c r="E22" s="61"/>
      <c r="F22" s="61"/>
      <c r="G22" s="61"/>
      <c r="H22" s="61"/>
      <c r="I22" s="64"/>
      <c r="J22" s="64"/>
      <c r="K22" s="64"/>
      <c r="L22" s="64"/>
      <c r="M22" s="64"/>
      <c r="N22" s="65"/>
      <c r="O22" s="18">
        <f>IFERROR(AVERAGE(C22:N22),0)</f>
        <v>0</v>
      </c>
    </row>
    <row r="23" spans="1:15" ht="16.5" thickTop="1">
      <c r="A23" s="38" t="s">
        <v>36</v>
      </c>
      <c r="B23" s="3"/>
      <c r="C23" s="3">
        <f>IFERROR(AVERAGE(C18:C22),0)</f>
        <v>0</v>
      </c>
      <c r="D23" s="3">
        <f t="shared" ref="D23:H23" si="4">IFERROR(AVERAGEIF(D18:D21,"&lt;&gt;0"),0)</f>
        <v>0</v>
      </c>
      <c r="E23" s="3">
        <f t="shared" si="4"/>
        <v>0</v>
      </c>
      <c r="F23" s="3">
        <f t="shared" si="4"/>
        <v>0</v>
      </c>
      <c r="G23" s="3">
        <f t="shared" si="4"/>
        <v>0</v>
      </c>
      <c r="H23" s="3">
        <f t="shared" si="4"/>
        <v>0</v>
      </c>
      <c r="I23" s="3">
        <f t="shared" ref="I23:N23" si="5">IFERROR(AVERAGE(I18:I21),0)</f>
        <v>0</v>
      </c>
      <c r="J23" s="3">
        <f t="shared" si="5"/>
        <v>0</v>
      </c>
      <c r="K23" s="3">
        <f t="shared" si="5"/>
        <v>0</v>
      </c>
      <c r="L23" s="3">
        <f t="shared" si="5"/>
        <v>0</v>
      </c>
      <c r="M23" s="3">
        <f t="shared" si="5"/>
        <v>0</v>
      </c>
      <c r="N23" s="15">
        <f t="shared" si="5"/>
        <v>0</v>
      </c>
      <c r="O23" s="18">
        <f>IFERROR(AVERAGEIF(C23:N23,"&lt;&gt;0"),0)</f>
        <v>0</v>
      </c>
    </row>
    <row r="24" spans="1:15" s="113" customFormat="1">
      <c r="A24" s="112"/>
    </row>
    <row r="25" spans="1:15" s="13" customFormat="1" ht="25.5" customHeight="1">
      <c r="A25" s="46" t="s">
        <v>41</v>
      </c>
      <c r="B25" s="12"/>
      <c r="C25" s="12"/>
      <c r="D25" s="12"/>
      <c r="E25" s="12"/>
      <c r="F25" s="12"/>
      <c r="G25" s="12"/>
      <c r="H25" s="12"/>
      <c r="I25" s="12"/>
      <c r="J25" s="12"/>
      <c r="K25" s="12"/>
      <c r="L25" s="12"/>
      <c r="M25" s="12"/>
      <c r="N25" s="4"/>
      <c r="O25" s="17"/>
    </row>
    <row r="26" spans="1:15">
      <c r="A26" s="37" t="s">
        <v>8</v>
      </c>
      <c r="B26" s="1"/>
      <c r="C26" s="1"/>
      <c r="D26" s="1"/>
      <c r="E26" s="1"/>
      <c r="F26" s="1"/>
      <c r="G26" s="1"/>
      <c r="H26" s="1"/>
      <c r="I26" s="1"/>
      <c r="J26" s="1"/>
      <c r="K26" s="1"/>
      <c r="L26" s="1"/>
      <c r="M26" s="1"/>
      <c r="N26" s="8"/>
      <c r="O26" s="18">
        <f t="shared" si="0"/>
        <v>0</v>
      </c>
    </row>
    <row r="27" spans="1:15">
      <c r="A27" s="37" t="s">
        <v>16</v>
      </c>
      <c r="B27" s="1"/>
      <c r="C27" s="1"/>
      <c r="D27" s="1"/>
      <c r="E27" s="1"/>
      <c r="F27" s="1"/>
      <c r="G27" s="1"/>
      <c r="H27" s="1"/>
      <c r="I27" s="1"/>
      <c r="J27" s="1"/>
      <c r="K27" s="1"/>
      <c r="L27" s="1"/>
      <c r="M27" s="1"/>
      <c r="N27" s="66"/>
      <c r="O27" s="18">
        <f t="shared" si="0"/>
        <v>0</v>
      </c>
    </row>
    <row r="28" spans="1:15" ht="16.5" thickBot="1">
      <c r="A28" s="63"/>
      <c r="B28" s="64"/>
      <c r="C28" s="64"/>
      <c r="D28" s="64"/>
      <c r="E28" s="64"/>
      <c r="F28" s="64"/>
      <c r="G28" s="64"/>
      <c r="H28" s="64"/>
      <c r="I28" s="64"/>
      <c r="J28" s="64"/>
      <c r="K28" s="64"/>
      <c r="L28" s="64"/>
      <c r="M28" s="64"/>
      <c r="N28" s="65"/>
      <c r="O28" s="18">
        <f>IFERROR(AVERAGE(C28:N28),0)</f>
        <v>0</v>
      </c>
    </row>
    <row r="29" spans="1:15" ht="16.5" thickTop="1">
      <c r="A29" s="38" t="s">
        <v>43</v>
      </c>
      <c r="B29" s="3"/>
      <c r="C29" s="3">
        <f t="shared" ref="C29:H29" si="6">IFERROR(AVERAGEIF(C26:C28,"&lt;&gt;0"),0)</f>
        <v>0</v>
      </c>
      <c r="D29" s="3">
        <f t="shared" si="6"/>
        <v>0</v>
      </c>
      <c r="E29" s="3">
        <f t="shared" si="6"/>
        <v>0</v>
      </c>
      <c r="F29" s="3">
        <f t="shared" si="6"/>
        <v>0</v>
      </c>
      <c r="G29" s="3">
        <f t="shared" si="6"/>
        <v>0</v>
      </c>
      <c r="H29" s="3">
        <f t="shared" si="6"/>
        <v>0</v>
      </c>
      <c r="I29" s="3">
        <f t="shared" ref="I29:N29" si="7">IFERROR(AVERAGE(I26:I28),0)</f>
        <v>0</v>
      </c>
      <c r="J29" s="3">
        <f t="shared" si="7"/>
        <v>0</v>
      </c>
      <c r="K29" s="3">
        <f t="shared" si="7"/>
        <v>0</v>
      </c>
      <c r="L29" s="3">
        <f t="shared" si="7"/>
        <v>0</v>
      </c>
      <c r="M29" s="3">
        <f t="shared" si="7"/>
        <v>0</v>
      </c>
      <c r="N29" s="15">
        <f t="shared" si="7"/>
        <v>0</v>
      </c>
      <c r="O29" s="18">
        <f>IFERROR(AVERAGEIF(C29:N29,"&lt;&gt;0"),0)</f>
        <v>0</v>
      </c>
    </row>
    <row r="30" spans="1:15" s="113" customFormat="1">
      <c r="A30" s="112"/>
    </row>
    <row r="31" spans="1:15" s="13" customFormat="1" ht="26.25" customHeight="1">
      <c r="A31" s="46" t="s">
        <v>40</v>
      </c>
      <c r="B31" s="12"/>
      <c r="C31" s="12"/>
      <c r="D31" s="12"/>
      <c r="E31" s="12"/>
      <c r="F31" s="12"/>
      <c r="G31" s="12"/>
      <c r="H31" s="12"/>
      <c r="I31" s="12"/>
      <c r="J31" s="12"/>
      <c r="K31" s="12"/>
      <c r="L31" s="12"/>
      <c r="M31" s="12"/>
      <c r="N31" s="4"/>
      <c r="O31" s="17"/>
    </row>
    <row r="32" spans="1:15">
      <c r="A32" s="37" t="s">
        <v>17</v>
      </c>
      <c r="B32" s="1"/>
      <c r="C32" s="1"/>
      <c r="D32" s="1"/>
      <c r="E32" s="1"/>
      <c r="F32" s="1"/>
      <c r="G32" s="1"/>
      <c r="H32" s="1"/>
      <c r="I32" s="1"/>
      <c r="J32" s="1"/>
      <c r="K32" s="1"/>
      <c r="L32" s="1"/>
      <c r="M32" s="1"/>
      <c r="N32" s="8"/>
      <c r="O32" s="18">
        <f t="shared" si="0"/>
        <v>0</v>
      </c>
    </row>
    <row r="33" spans="1:16">
      <c r="A33" s="37" t="s">
        <v>18</v>
      </c>
      <c r="B33" s="1"/>
      <c r="C33" s="1"/>
      <c r="D33" s="1"/>
      <c r="E33" s="1"/>
      <c r="F33" s="1"/>
      <c r="G33" s="1"/>
      <c r="H33" s="1"/>
      <c r="I33" s="1"/>
      <c r="J33" s="1"/>
      <c r="K33" s="1"/>
      <c r="L33" s="1"/>
      <c r="M33" s="1"/>
      <c r="N33" s="66"/>
      <c r="O33" s="18">
        <f t="shared" si="0"/>
        <v>0</v>
      </c>
    </row>
    <row r="34" spans="1:16" ht="16.5" thickBot="1">
      <c r="A34" s="63"/>
      <c r="B34" s="64"/>
      <c r="C34" s="64"/>
      <c r="D34" s="64"/>
      <c r="E34" s="64"/>
      <c r="F34" s="64"/>
      <c r="G34" s="64"/>
      <c r="H34" s="64"/>
      <c r="I34" s="64"/>
      <c r="J34" s="64"/>
      <c r="K34" s="64"/>
      <c r="L34" s="64"/>
      <c r="M34" s="64"/>
      <c r="N34" s="65"/>
      <c r="O34" s="18">
        <f>IFERROR(AVERAGE(C34:N34),0)</f>
        <v>0</v>
      </c>
    </row>
    <row r="35" spans="1:16" ht="16.5" thickTop="1">
      <c r="A35" s="38" t="s">
        <v>44</v>
      </c>
      <c r="B35" s="3"/>
      <c r="C35" s="3">
        <f t="shared" ref="C35:H35" si="8">IFERROR(AVERAGEIF(C32:C34,"&lt;&gt;0"),0)</f>
        <v>0</v>
      </c>
      <c r="D35" s="3">
        <f t="shared" si="8"/>
        <v>0</v>
      </c>
      <c r="E35" s="3">
        <f t="shared" si="8"/>
        <v>0</v>
      </c>
      <c r="F35" s="3">
        <f t="shared" si="8"/>
        <v>0</v>
      </c>
      <c r="G35" s="3">
        <f t="shared" si="8"/>
        <v>0</v>
      </c>
      <c r="H35" s="3">
        <f t="shared" si="8"/>
        <v>0</v>
      </c>
      <c r="I35" s="3">
        <f t="shared" ref="I35:N35" si="9">IFERROR(AVERAGE(I32:I34),0)</f>
        <v>0</v>
      </c>
      <c r="J35" s="3">
        <f t="shared" si="9"/>
        <v>0</v>
      </c>
      <c r="K35" s="3">
        <f t="shared" si="9"/>
        <v>0</v>
      </c>
      <c r="L35" s="3">
        <f t="shared" si="9"/>
        <v>0</v>
      </c>
      <c r="M35" s="3">
        <f t="shared" si="9"/>
        <v>0</v>
      </c>
      <c r="N35" s="15">
        <f t="shared" si="9"/>
        <v>0</v>
      </c>
      <c r="O35" s="18">
        <f>IFERROR(AVERAGEIF(C35:N35,"&lt;&gt;0"),0)</f>
        <v>0</v>
      </c>
      <c r="P35" s="10"/>
    </row>
    <row r="36" spans="1:16" s="113" customFormat="1">
      <c r="A36" s="112"/>
    </row>
    <row r="37" spans="1:16" s="13" customFormat="1" ht="26.25" customHeight="1">
      <c r="A37" s="46" t="s">
        <v>38</v>
      </c>
      <c r="B37" s="12"/>
      <c r="C37" s="12"/>
      <c r="D37" s="12"/>
      <c r="E37" s="12"/>
      <c r="F37" s="12"/>
      <c r="G37" s="12"/>
      <c r="H37" s="12"/>
      <c r="I37" s="12"/>
      <c r="J37" s="12"/>
      <c r="K37" s="12"/>
      <c r="L37" s="12"/>
      <c r="M37" s="12"/>
      <c r="N37" s="4"/>
      <c r="O37" s="17"/>
    </row>
    <row r="38" spans="1:16">
      <c r="A38" s="37" t="s">
        <v>92</v>
      </c>
      <c r="B38" s="1"/>
      <c r="C38" s="1"/>
      <c r="D38" s="1"/>
      <c r="E38" s="1"/>
      <c r="F38" s="1"/>
      <c r="G38" s="1"/>
      <c r="H38" s="1"/>
      <c r="I38" s="1"/>
      <c r="J38" s="1"/>
      <c r="K38" s="1"/>
      <c r="L38" s="1"/>
      <c r="M38" s="1"/>
      <c r="N38" s="8"/>
      <c r="O38" s="18">
        <f t="shared" si="0"/>
        <v>0</v>
      </c>
    </row>
    <row r="39" spans="1:16">
      <c r="A39" s="37" t="s">
        <v>20</v>
      </c>
      <c r="B39" s="1"/>
      <c r="C39" s="1"/>
      <c r="D39" s="1"/>
      <c r="E39" s="1"/>
      <c r="F39" s="1"/>
      <c r="G39" s="1"/>
      <c r="H39" s="1"/>
      <c r="I39" s="1"/>
      <c r="J39" s="1"/>
      <c r="K39" s="1"/>
      <c r="L39" s="1"/>
      <c r="M39" s="1"/>
      <c r="N39" s="8"/>
      <c r="O39" s="18">
        <f t="shared" si="0"/>
        <v>0</v>
      </c>
    </row>
    <row r="40" spans="1:16">
      <c r="A40" s="37" t="s">
        <v>21</v>
      </c>
      <c r="B40" s="1"/>
      <c r="C40" s="1"/>
      <c r="D40" s="1"/>
      <c r="E40" s="1"/>
      <c r="F40" s="1"/>
      <c r="G40" s="1"/>
      <c r="H40" s="1"/>
      <c r="I40" s="1"/>
      <c r="J40" s="1"/>
      <c r="K40" s="1"/>
      <c r="L40" s="1"/>
      <c r="M40" s="1"/>
      <c r="N40" s="8"/>
      <c r="O40" s="18">
        <f t="shared" si="0"/>
        <v>0</v>
      </c>
    </row>
    <row r="41" spans="1:16" ht="16.5" thickBot="1">
      <c r="A41" s="63"/>
      <c r="B41" s="64"/>
      <c r="C41" s="64"/>
      <c r="D41" s="64"/>
      <c r="E41" s="64"/>
      <c r="F41" s="64"/>
      <c r="G41" s="64"/>
      <c r="H41" s="64"/>
      <c r="I41" s="64"/>
      <c r="J41" s="64"/>
      <c r="K41" s="64"/>
      <c r="L41" s="64"/>
      <c r="M41" s="64"/>
      <c r="N41" s="65"/>
      <c r="O41" s="67">
        <f>IFERROR(AVERAGE(C41:N41),0)</f>
        <v>0</v>
      </c>
    </row>
    <row r="42" spans="1:16" ht="16.5" thickTop="1">
      <c r="A42" s="38" t="s">
        <v>93</v>
      </c>
      <c r="B42" s="3"/>
      <c r="C42" s="3">
        <f t="shared" ref="C42:H42" si="10">IFERROR(AVERAGEIF(C38:C41,"&lt;&gt;0"),0)</f>
        <v>0</v>
      </c>
      <c r="D42" s="3">
        <f t="shared" si="10"/>
        <v>0</v>
      </c>
      <c r="E42" s="3">
        <f t="shared" si="10"/>
        <v>0</v>
      </c>
      <c r="F42" s="3">
        <f t="shared" si="10"/>
        <v>0</v>
      </c>
      <c r="G42" s="3">
        <f t="shared" si="10"/>
        <v>0</v>
      </c>
      <c r="H42" s="3">
        <f t="shared" si="10"/>
        <v>0</v>
      </c>
      <c r="I42" s="3">
        <f t="shared" ref="I42:N42" si="11">IFERROR(AVERAGE(I38:I41),0)</f>
        <v>0</v>
      </c>
      <c r="J42" s="3">
        <f t="shared" si="11"/>
        <v>0</v>
      </c>
      <c r="K42" s="3">
        <f t="shared" si="11"/>
        <v>0</v>
      </c>
      <c r="L42" s="3">
        <f t="shared" si="11"/>
        <v>0</v>
      </c>
      <c r="M42" s="3">
        <f t="shared" si="11"/>
        <v>0</v>
      </c>
      <c r="N42" s="15">
        <f t="shared" si="11"/>
        <v>0</v>
      </c>
      <c r="O42" s="18">
        <f>IFERROR(AVERAGEIF(C42:N42,"&lt;&gt;0"),0)</f>
        <v>0</v>
      </c>
    </row>
    <row r="43" spans="1:16" s="113" customFormat="1">
      <c r="A43" s="112"/>
    </row>
    <row r="44" spans="1:16" s="13" customFormat="1" ht="29.25" customHeight="1">
      <c r="A44" s="46" t="s">
        <v>39</v>
      </c>
      <c r="B44" s="12"/>
      <c r="C44" s="12"/>
      <c r="D44" s="12"/>
      <c r="E44" s="12"/>
      <c r="F44" s="12"/>
      <c r="G44" s="12"/>
      <c r="H44" s="12"/>
      <c r="I44" s="12"/>
      <c r="J44" s="12"/>
      <c r="K44" s="12"/>
      <c r="L44" s="12"/>
      <c r="M44" s="12"/>
      <c r="N44" s="4"/>
      <c r="O44" s="17"/>
    </row>
    <row r="45" spans="1:16">
      <c r="A45" s="37" t="s">
        <v>22</v>
      </c>
      <c r="B45" s="1"/>
      <c r="C45" s="1"/>
      <c r="D45" s="1"/>
      <c r="E45" s="1"/>
      <c r="F45" s="1"/>
      <c r="G45" s="1"/>
      <c r="H45" s="1"/>
      <c r="I45" s="1"/>
      <c r="J45" s="1"/>
      <c r="K45" s="1"/>
      <c r="L45" s="1"/>
      <c r="M45" s="1"/>
      <c r="N45" s="8"/>
      <c r="O45" s="18">
        <f t="shared" si="0"/>
        <v>0</v>
      </c>
    </row>
    <row r="46" spans="1:16">
      <c r="A46" s="37" t="s">
        <v>23</v>
      </c>
      <c r="B46" s="1"/>
      <c r="C46" s="1"/>
      <c r="D46" s="1"/>
      <c r="E46" s="1"/>
      <c r="F46" s="1"/>
      <c r="G46" s="1"/>
      <c r="H46" s="1"/>
      <c r="I46" s="1"/>
      <c r="J46" s="1"/>
      <c r="K46" s="1"/>
      <c r="L46" s="1"/>
      <c r="M46" s="1"/>
      <c r="N46" s="8"/>
      <c r="O46" s="18">
        <f t="shared" si="0"/>
        <v>0</v>
      </c>
    </row>
    <row r="47" spans="1:16">
      <c r="A47" s="37" t="s">
        <v>24</v>
      </c>
      <c r="B47" s="1"/>
      <c r="C47" s="1"/>
      <c r="D47" s="1"/>
      <c r="E47" s="1"/>
      <c r="F47" s="1"/>
      <c r="G47" s="1"/>
      <c r="H47" s="1"/>
      <c r="I47" s="1"/>
      <c r="J47" s="1"/>
      <c r="K47" s="1"/>
      <c r="L47" s="1"/>
      <c r="M47" s="1"/>
      <c r="N47" s="8"/>
      <c r="O47" s="18">
        <f t="shared" si="0"/>
        <v>0</v>
      </c>
    </row>
    <row r="48" spans="1:16">
      <c r="A48" s="37" t="s">
        <v>25</v>
      </c>
      <c r="B48" s="1"/>
      <c r="C48" s="1"/>
      <c r="D48" s="1"/>
      <c r="E48" s="1"/>
      <c r="F48" s="1"/>
      <c r="G48" s="1"/>
      <c r="H48" s="1"/>
      <c r="I48" s="1"/>
      <c r="J48" s="1"/>
      <c r="K48" s="1"/>
      <c r="L48" s="1"/>
      <c r="M48" s="1"/>
      <c r="N48" s="8"/>
      <c r="O48" s="18">
        <f t="shared" si="0"/>
        <v>0</v>
      </c>
    </row>
    <row r="49" spans="1:15">
      <c r="A49" s="39" t="s">
        <v>71</v>
      </c>
      <c r="B49" s="2"/>
      <c r="C49" s="2"/>
      <c r="D49" s="2"/>
      <c r="E49" s="2"/>
      <c r="F49" s="2"/>
      <c r="G49" s="2"/>
      <c r="H49" s="2"/>
      <c r="I49" s="2"/>
      <c r="J49" s="2"/>
      <c r="K49" s="2"/>
      <c r="L49" s="2"/>
      <c r="M49" s="2"/>
      <c r="N49" s="14"/>
      <c r="O49" s="18">
        <f>IFERROR(AVERAGE(C49:N49),0)</f>
        <v>0</v>
      </c>
    </row>
    <row r="50" spans="1:15">
      <c r="A50" s="37" t="s">
        <v>26</v>
      </c>
      <c r="B50" s="1"/>
      <c r="C50" s="1"/>
      <c r="D50" s="1"/>
      <c r="E50" s="1"/>
      <c r="F50" s="1"/>
      <c r="G50" s="1"/>
      <c r="H50" s="1"/>
      <c r="I50" s="1"/>
      <c r="J50" s="1"/>
      <c r="K50" s="1"/>
      <c r="L50" s="1"/>
      <c r="M50" s="1"/>
      <c r="N50" s="8"/>
      <c r="O50" s="18">
        <f t="shared" si="0"/>
        <v>0</v>
      </c>
    </row>
    <row r="51" spans="1:15" ht="16.5" thickBot="1">
      <c r="A51" s="63"/>
      <c r="B51" s="64"/>
      <c r="C51" s="64"/>
      <c r="D51" s="64"/>
      <c r="E51" s="64"/>
      <c r="F51" s="64"/>
      <c r="G51" s="64"/>
      <c r="H51" s="64"/>
      <c r="I51" s="64"/>
      <c r="J51" s="64"/>
      <c r="K51" s="64"/>
      <c r="L51" s="64"/>
      <c r="M51" s="64"/>
      <c r="N51" s="65"/>
      <c r="O51" s="67">
        <f>IFERROR(AVERAGE(C51:N51),0)</f>
        <v>0</v>
      </c>
    </row>
    <row r="52" spans="1:15" ht="16.5" thickTop="1">
      <c r="A52" s="38" t="s">
        <v>45</v>
      </c>
      <c r="B52" s="3"/>
      <c r="C52" s="3">
        <f t="shared" ref="C52:H52" si="12">IFERROR(AVERAGEIF(C45:C51,"&lt;&gt;0"),0)</f>
        <v>0</v>
      </c>
      <c r="D52" s="3">
        <f t="shared" si="12"/>
        <v>0</v>
      </c>
      <c r="E52" s="3">
        <f t="shared" si="12"/>
        <v>0</v>
      </c>
      <c r="F52" s="3">
        <f t="shared" si="12"/>
        <v>0</v>
      </c>
      <c r="G52" s="3">
        <f t="shared" si="12"/>
        <v>0</v>
      </c>
      <c r="H52" s="3">
        <f t="shared" si="12"/>
        <v>0</v>
      </c>
      <c r="I52" s="3">
        <f t="shared" ref="I52:N52" si="13">IFERROR(AVERAGE(I45:I51),0)</f>
        <v>0</v>
      </c>
      <c r="J52" s="3">
        <f t="shared" si="13"/>
        <v>0</v>
      </c>
      <c r="K52" s="3">
        <f t="shared" si="13"/>
        <v>0</v>
      </c>
      <c r="L52" s="3">
        <f t="shared" si="13"/>
        <v>0</v>
      </c>
      <c r="M52" s="3">
        <f t="shared" si="13"/>
        <v>0</v>
      </c>
      <c r="N52" s="15">
        <f t="shared" si="13"/>
        <v>0</v>
      </c>
      <c r="O52" s="18">
        <f>IFERROR(AVERAGEIF(C52:N52,"&lt;&gt;0"),0)</f>
        <v>0</v>
      </c>
    </row>
    <row r="53" spans="1:15" s="113" customFormat="1">
      <c r="A53" s="112"/>
    </row>
    <row r="54" spans="1:15" s="13" customFormat="1" ht="22.5" customHeight="1">
      <c r="A54" s="46" t="s">
        <v>46</v>
      </c>
      <c r="B54" s="12"/>
      <c r="C54" s="12"/>
      <c r="D54" s="12"/>
      <c r="E54" s="12"/>
      <c r="F54" s="12"/>
      <c r="G54" s="12"/>
      <c r="H54" s="12"/>
      <c r="I54" s="12"/>
      <c r="J54" s="12"/>
      <c r="K54" s="12"/>
      <c r="L54" s="12"/>
      <c r="M54" s="12"/>
      <c r="N54" s="4"/>
      <c r="O54" s="17"/>
    </row>
    <row r="55" spans="1:15">
      <c r="A55" s="37" t="s">
        <v>4</v>
      </c>
      <c r="B55" s="1"/>
      <c r="C55" s="1"/>
      <c r="D55" s="1"/>
      <c r="E55" s="1"/>
      <c r="F55" s="1"/>
      <c r="G55" s="1"/>
      <c r="H55" s="1"/>
      <c r="I55" s="1"/>
      <c r="J55" s="1"/>
      <c r="K55" s="1"/>
      <c r="L55" s="1"/>
      <c r="M55" s="1"/>
      <c r="N55" s="8"/>
      <c r="O55" s="18">
        <f>IFERROR(AVERAGE(C55:N55),0)</f>
        <v>0</v>
      </c>
    </row>
    <row r="56" spans="1:15">
      <c r="A56" s="37" t="s">
        <v>15</v>
      </c>
      <c r="B56" s="1"/>
      <c r="C56" s="1"/>
      <c r="D56" s="1"/>
      <c r="E56" s="1"/>
      <c r="F56" s="1"/>
      <c r="G56" s="1"/>
      <c r="H56" s="1"/>
      <c r="I56" s="1"/>
      <c r="J56" s="1"/>
      <c r="K56" s="1"/>
      <c r="L56" s="1"/>
      <c r="M56" s="1"/>
      <c r="N56" s="8"/>
      <c r="O56" s="18">
        <f t="shared" si="0"/>
        <v>0</v>
      </c>
    </row>
    <row r="57" spans="1:15" ht="30">
      <c r="A57" s="37" t="s">
        <v>72</v>
      </c>
      <c r="B57" s="1"/>
      <c r="C57" s="1"/>
      <c r="D57" s="1"/>
      <c r="E57" s="1"/>
      <c r="F57" s="1"/>
      <c r="G57" s="1"/>
      <c r="H57" s="1"/>
      <c r="I57" s="1"/>
      <c r="J57" s="1"/>
      <c r="K57" s="1"/>
      <c r="L57" s="1"/>
      <c r="M57" s="1"/>
      <c r="N57" s="8"/>
      <c r="O57" s="18">
        <f t="shared" si="0"/>
        <v>0</v>
      </c>
    </row>
    <row r="58" spans="1:15">
      <c r="A58" s="37" t="s">
        <v>27</v>
      </c>
      <c r="B58" s="1"/>
      <c r="C58" s="1"/>
      <c r="D58" s="1"/>
      <c r="E58" s="1"/>
      <c r="F58" s="1"/>
      <c r="G58" s="1"/>
      <c r="H58" s="1"/>
      <c r="I58" s="1"/>
      <c r="J58" s="1"/>
      <c r="K58" s="1"/>
      <c r="L58" s="1"/>
      <c r="M58" s="1"/>
      <c r="N58" s="8"/>
      <c r="O58" s="18">
        <f t="shared" si="0"/>
        <v>0</v>
      </c>
    </row>
    <row r="59" spans="1:15">
      <c r="A59" s="37" t="s">
        <v>11</v>
      </c>
      <c r="B59" s="1"/>
      <c r="C59" s="1"/>
      <c r="D59" s="1"/>
      <c r="E59" s="1"/>
      <c r="F59" s="1"/>
      <c r="G59" s="1"/>
      <c r="H59" s="1"/>
      <c r="I59" s="1"/>
      <c r="J59" s="1"/>
      <c r="K59" s="1"/>
      <c r="L59" s="1"/>
      <c r="M59" s="1"/>
      <c r="N59" s="8"/>
      <c r="O59" s="18">
        <f t="shared" si="0"/>
        <v>0</v>
      </c>
    </row>
    <row r="60" spans="1:15">
      <c r="A60" s="37" t="s">
        <v>12</v>
      </c>
      <c r="B60" s="1"/>
      <c r="C60" s="1"/>
      <c r="D60" s="1"/>
      <c r="E60" s="1"/>
      <c r="F60" s="1"/>
      <c r="G60" s="1"/>
      <c r="H60" s="1"/>
      <c r="I60" s="1"/>
      <c r="J60" s="1"/>
      <c r="K60" s="1"/>
      <c r="L60" s="1"/>
      <c r="M60" s="1"/>
      <c r="N60" s="8"/>
      <c r="O60" s="18">
        <f t="shared" si="0"/>
        <v>0</v>
      </c>
    </row>
    <row r="61" spans="1:15" ht="30">
      <c r="A61" s="37" t="s">
        <v>28</v>
      </c>
      <c r="B61" s="1"/>
      <c r="C61" s="1"/>
      <c r="D61" s="1"/>
      <c r="E61" s="1"/>
      <c r="F61" s="1"/>
      <c r="G61" s="1"/>
      <c r="H61" s="1"/>
      <c r="I61" s="1"/>
      <c r="J61" s="1"/>
      <c r="K61" s="1"/>
      <c r="L61" s="1"/>
      <c r="M61" s="1"/>
      <c r="N61" s="8"/>
      <c r="O61" s="18">
        <f>IFERROR(AVERAGE(C61:N61),0)</f>
        <v>0</v>
      </c>
    </row>
    <row r="62" spans="1:15">
      <c r="A62" s="37"/>
      <c r="B62" s="1"/>
      <c r="C62" s="1"/>
      <c r="D62" s="1"/>
      <c r="E62" s="1"/>
      <c r="F62" s="1"/>
      <c r="G62" s="1"/>
      <c r="H62" s="1"/>
      <c r="I62" s="1"/>
      <c r="J62" s="1"/>
      <c r="K62" s="1"/>
      <c r="L62" s="1"/>
      <c r="M62" s="1"/>
      <c r="N62" s="8"/>
      <c r="O62" s="18">
        <f t="shared" si="0"/>
        <v>0</v>
      </c>
    </row>
    <row r="63" spans="1:15">
      <c r="A63" s="37"/>
      <c r="B63" s="1"/>
      <c r="C63" s="1"/>
      <c r="D63" s="1"/>
      <c r="E63" s="1"/>
      <c r="F63" s="1"/>
      <c r="G63" s="1"/>
      <c r="H63" s="1"/>
      <c r="I63" s="1"/>
      <c r="J63" s="1"/>
      <c r="K63" s="1"/>
      <c r="L63" s="1"/>
      <c r="M63" s="1"/>
      <c r="N63" s="8"/>
      <c r="O63" s="18">
        <f t="shared" si="0"/>
        <v>0</v>
      </c>
    </row>
    <row r="64" spans="1:15">
      <c r="A64" s="37"/>
      <c r="B64" s="1"/>
      <c r="C64" s="1"/>
      <c r="D64" s="1"/>
      <c r="E64" s="1"/>
      <c r="F64" s="1"/>
      <c r="G64" s="1"/>
      <c r="H64" s="1"/>
      <c r="I64" s="1"/>
      <c r="J64" s="1"/>
      <c r="K64" s="1"/>
      <c r="L64" s="1"/>
      <c r="M64" s="1"/>
      <c r="N64" s="8"/>
      <c r="O64" s="18">
        <f t="shared" si="0"/>
        <v>0</v>
      </c>
    </row>
    <row r="65" spans="1:15">
      <c r="A65" s="37"/>
      <c r="B65" s="1"/>
      <c r="C65" s="1"/>
      <c r="D65" s="1"/>
      <c r="E65" s="1"/>
      <c r="F65" s="1"/>
      <c r="G65" s="1"/>
      <c r="H65" s="1"/>
      <c r="I65" s="1"/>
      <c r="J65" s="1"/>
      <c r="K65" s="1"/>
      <c r="L65" s="1"/>
      <c r="M65" s="1"/>
      <c r="N65" s="8"/>
      <c r="O65" s="18">
        <f t="shared" si="0"/>
        <v>0</v>
      </c>
    </row>
    <row r="66" spans="1:15">
      <c r="A66" s="11"/>
    </row>
    <row r="67" spans="1:15">
      <c r="A67" s="11"/>
    </row>
    <row r="68" spans="1:15">
      <c r="A68" s="11"/>
    </row>
    <row r="69" spans="1:15">
      <c r="A69" s="11"/>
    </row>
    <row r="70" spans="1:15">
      <c r="A70" s="11"/>
    </row>
    <row r="71" spans="1:15">
      <c r="A71" s="11"/>
    </row>
    <row r="72" spans="1:15">
      <c r="A72" s="11"/>
    </row>
    <row r="73" spans="1:15">
      <c r="A73" s="11"/>
    </row>
    <row r="74" spans="1:15">
      <c r="A74" s="11"/>
    </row>
    <row r="75" spans="1:15">
      <c r="A75" s="11"/>
    </row>
    <row r="76" spans="1:15">
      <c r="A76" s="11"/>
    </row>
    <row r="77" spans="1:15">
      <c r="A77" s="11"/>
    </row>
    <row r="78" spans="1:15">
      <c r="A78" s="11"/>
    </row>
    <row r="79" spans="1:15">
      <c r="A79" s="11"/>
    </row>
    <row r="81" spans="1:1">
      <c r="A81" s="53"/>
    </row>
    <row r="86" spans="1:1">
      <c r="A86" s="41"/>
    </row>
    <row r="87" spans="1:1">
      <c r="A87" s="41"/>
    </row>
    <row r="88" spans="1:1">
      <c r="A88" s="41"/>
    </row>
    <row r="89" spans="1:1">
      <c r="A89" s="41"/>
    </row>
    <row r="90" spans="1:1">
      <c r="A90" s="41"/>
    </row>
    <row r="91" spans="1:1">
      <c r="A91" s="41"/>
    </row>
    <row r="92" spans="1:1">
      <c r="A92" s="41"/>
    </row>
    <row r="94" spans="1:1">
      <c r="A94" s="41"/>
    </row>
    <row r="95" spans="1:1">
      <c r="A95" s="41"/>
    </row>
    <row r="96" spans="1:1">
      <c r="A96" s="41"/>
    </row>
    <row r="97" spans="1:1">
      <c r="A97" s="41"/>
    </row>
  </sheetData>
  <mergeCells count="7">
    <mergeCell ref="A43:XFD43"/>
    <mergeCell ref="A53:XFD53"/>
    <mergeCell ref="A9:XFD9"/>
    <mergeCell ref="A16:XFD16"/>
    <mergeCell ref="A24:XFD24"/>
    <mergeCell ref="A30:XFD30"/>
    <mergeCell ref="A36:XFD36"/>
  </mergeCells>
  <conditionalFormatting sqref="P35">
    <cfRule type="cellIs" dxfId="242" priority="95" operator="between">
      <formula>0.111111111111111</formula>
      <formula>1.99999999999999</formula>
    </cfRule>
    <cfRule type="cellIs" dxfId="241" priority="96" operator="between">
      <formula>2</formula>
      <formula>3.4</formula>
    </cfRule>
    <cfRule type="cellIs" dxfId="240" priority="97" operator="greaterThanOrEqual">
      <formula>3.4</formula>
    </cfRule>
  </conditionalFormatting>
  <conditionalFormatting sqref="C4:O8 C10:O15 C17:O23 C25:O29 C31:O35 C37:O42 C44:O52 C54:O65">
    <cfRule type="cellIs" dxfId="239" priority="7" operator="between">
      <formula>0.111111111111111</formula>
      <formula>1.99999999999999</formula>
    </cfRule>
    <cfRule type="cellIs" dxfId="238" priority="8" operator="between">
      <formula>2</formula>
      <formula>2.999999</formula>
    </cfRule>
    <cfRule type="cellIs" dxfId="237" priority="19" operator="greaterThanOrEqual">
      <formula>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zoomScale="95" zoomScaleNormal="95" workbookViewId="0">
      <pane ySplit="2" topLeftCell="A51" activePane="bottomLeft" state="frozen"/>
      <selection pane="bottomLeft" activeCell="D56" sqref="D56"/>
    </sheetView>
  </sheetViews>
  <sheetFormatPr defaultColWidth="11" defaultRowHeight="15.75"/>
  <cols>
    <col min="1" max="1" width="38.375" style="45" customWidth="1"/>
    <col min="2" max="15" width="8.5" customWidth="1"/>
  </cols>
  <sheetData>
    <row r="1" spans="1:19" s="45" customFormat="1" ht="200.25" customHeight="1">
      <c r="A1" s="51" t="s">
        <v>29</v>
      </c>
      <c r="B1" s="47" t="s">
        <v>55</v>
      </c>
      <c r="C1" s="47" t="s">
        <v>50</v>
      </c>
      <c r="D1" s="47" t="s">
        <v>47</v>
      </c>
      <c r="E1" s="48" t="s">
        <v>48</v>
      </c>
      <c r="F1" s="48" t="s">
        <v>49</v>
      </c>
      <c r="G1" s="48" t="s">
        <v>110</v>
      </c>
      <c r="H1" s="47" t="s">
        <v>111</v>
      </c>
      <c r="I1" s="47" t="s">
        <v>51</v>
      </c>
      <c r="J1" s="59" t="s">
        <v>64</v>
      </c>
      <c r="K1" s="42"/>
      <c r="L1" s="42"/>
      <c r="M1" s="42"/>
      <c r="N1" s="42"/>
      <c r="O1" s="48" t="s">
        <v>35</v>
      </c>
      <c r="P1" s="44"/>
    </row>
    <row r="2" spans="1:19" ht="24.75" customHeight="1">
      <c r="A2" s="50" t="s">
        <v>65</v>
      </c>
      <c r="B2" s="6"/>
      <c r="C2" s="6"/>
      <c r="D2" s="6"/>
      <c r="E2" s="6"/>
      <c r="F2" s="6"/>
      <c r="G2" s="6"/>
      <c r="H2" s="6"/>
      <c r="I2" s="6"/>
      <c r="J2" s="6"/>
      <c r="K2" s="6"/>
      <c r="L2" s="6"/>
      <c r="M2" s="6"/>
      <c r="N2" s="7"/>
      <c r="O2" s="16"/>
    </row>
    <row r="3" spans="1:19" ht="17.25" customHeight="1">
      <c r="A3" s="36" t="s">
        <v>33</v>
      </c>
      <c r="B3" s="12"/>
      <c r="C3" s="12"/>
      <c r="D3" s="12"/>
      <c r="E3" s="12"/>
      <c r="F3" s="12"/>
      <c r="G3" s="12"/>
      <c r="H3" s="12"/>
      <c r="I3" s="12"/>
      <c r="J3" s="12"/>
      <c r="K3" s="12"/>
      <c r="L3" s="12"/>
      <c r="M3" s="12"/>
      <c r="N3" s="4"/>
      <c r="O3" s="17"/>
    </row>
    <row r="4" spans="1:19">
      <c r="A4" s="37" t="s">
        <v>5</v>
      </c>
      <c r="B4" s="1"/>
      <c r="C4" s="1"/>
      <c r="D4" s="1"/>
      <c r="E4" s="1"/>
      <c r="F4" s="1"/>
      <c r="G4" s="1"/>
      <c r="H4" s="1"/>
      <c r="I4" s="1"/>
      <c r="J4" s="1"/>
      <c r="K4" s="1"/>
      <c r="L4" s="1"/>
      <c r="M4" s="1"/>
      <c r="N4" s="8"/>
      <c r="O4" s="18">
        <f>IFERROR(AVERAGE(C4:N4),0)</f>
        <v>0</v>
      </c>
    </row>
    <row r="5" spans="1:19">
      <c r="A5" s="37" t="s">
        <v>6</v>
      </c>
      <c r="B5" s="1"/>
      <c r="C5" s="1"/>
      <c r="D5" s="1"/>
      <c r="E5" s="1"/>
      <c r="F5" s="1"/>
      <c r="G5" s="1"/>
      <c r="H5" s="1"/>
      <c r="I5" s="1"/>
      <c r="J5" s="1"/>
      <c r="K5" s="1"/>
      <c r="L5" s="1"/>
      <c r="M5" s="1"/>
      <c r="N5" s="8"/>
      <c r="O5" s="18">
        <f t="shared" ref="O5:O65" si="0">IFERROR(AVERAGE(C5:N5),0)</f>
        <v>0</v>
      </c>
    </row>
    <row r="6" spans="1:19" ht="30">
      <c r="A6" s="37" t="s">
        <v>7</v>
      </c>
      <c r="B6" s="1"/>
      <c r="C6" s="1"/>
      <c r="D6" s="1"/>
      <c r="E6" s="1"/>
      <c r="F6" s="1"/>
      <c r="G6" s="1"/>
      <c r="H6" s="1"/>
      <c r="I6" s="1"/>
      <c r="J6" s="1"/>
      <c r="K6" s="1"/>
      <c r="L6" s="1"/>
      <c r="M6" s="1"/>
      <c r="N6" s="8"/>
      <c r="O6" s="18">
        <f t="shared" si="0"/>
        <v>0</v>
      </c>
    </row>
    <row r="7" spans="1:19" ht="16.5" thickBot="1">
      <c r="A7" s="60"/>
      <c r="B7" s="61"/>
      <c r="C7" s="61"/>
      <c r="D7" s="61"/>
      <c r="E7" s="61"/>
      <c r="F7" s="61"/>
      <c r="G7" s="61"/>
      <c r="H7" s="61"/>
      <c r="I7" s="61"/>
      <c r="J7" s="61"/>
      <c r="K7" s="61"/>
      <c r="L7" s="61"/>
      <c r="M7" s="61"/>
      <c r="N7" s="62"/>
      <c r="O7" s="18">
        <f>IFERROR(AVERAGE(C7:N7),0)</f>
        <v>0</v>
      </c>
    </row>
    <row r="8" spans="1:19" ht="16.5" thickTop="1">
      <c r="A8" s="38" t="s">
        <v>73</v>
      </c>
      <c r="B8" s="3"/>
      <c r="C8" s="3">
        <f t="shared" ref="C8:H8" si="1">IFERROR(AVERAGEIF(C4:C7,"&lt;&gt;0"),0)</f>
        <v>0</v>
      </c>
      <c r="D8" s="3">
        <f t="shared" si="1"/>
        <v>0</v>
      </c>
      <c r="E8" s="3">
        <f t="shared" si="1"/>
        <v>0</v>
      </c>
      <c r="F8" s="3">
        <f t="shared" si="1"/>
        <v>0</v>
      </c>
      <c r="G8" s="3">
        <f t="shared" si="1"/>
        <v>0</v>
      </c>
      <c r="H8" s="3">
        <f t="shared" si="1"/>
        <v>0</v>
      </c>
      <c r="I8" s="3">
        <f t="shared" ref="I8:N8" si="2">IFERROR(AVERAGE(I4:I7),0)</f>
        <v>0</v>
      </c>
      <c r="J8" s="3">
        <f t="shared" si="2"/>
        <v>0</v>
      </c>
      <c r="K8" s="3">
        <f t="shared" si="2"/>
        <v>0</v>
      </c>
      <c r="L8" s="3">
        <f t="shared" si="2"/>
        <v>0</v>
      </c>
      <c r="M8" s="3">
        <f t="shared" si="2"/>
        <v>0</v>
      </c>
      <c r="N8" s="15">
        <f t="shared" si="2"/>
        <v>0</v>
      </c>
      <c r="O8" s="18">
        <f>IFERROR(AVERAGEIF(C8:N8,"&lt;&gt;0"),0)</f>
        <v>0</v>
      </c>
    </row>
    <row r="9" spans="1:19">
      <c r="A9" s="115"/>
      <c r="B9" s="115"/>
      <c r="C9" s="115"/>
      <c r="D9" s="115"/>
      <c r="E9" s="115"/>
      <c r="F9" s="115"/>
      <c r="G9" s="115"/>
      <c r="H9" s="115"/>
      <c r="I9" s="115"/>
      <c r="J9" s="115"/>
      <c r="K9" s="115"/>
      <c r="L9" s="115"/>
      <c r="M9" s="115"/>
      <c r="N9" s="115"/>
      <c r="O9" s="115"/>
      <c r="P9" s="115"/>
      <c r="Q9" s="115"/>
      <c r="R9" s="115"/>
      <c r="S9" s="115"/>
    </row>
    <row r="10" spans="1:19" ht="17.25" customHeight="1">
      <c r="A10" s="36" t="s">
        <v>34</v>
      </c>
      <c r="B10" s="12"/>
      <c r="C10" s="12"/>
      <c r="D10" s="12"/>
      <c r="E10" s="12"/>
      <c r="F10" s="12"/>
      <c r="G10" s="12"/>
      <c r="H10" s="12"/>
      <c r="I10" s="12"/>
      <c r="J10" s="12"/>
      <c r="K10" s="12"/>
      <c r="L10" s="12"/>
      <c r="M10" s="12"/>
      <c r="N10" s="4"/>
      <c r="O10" s="17"/>
    </row>
    <row r="11" spans="1:19">
      <c r="A11" s="37" t="s">
        <v>9</v>
      </c>
      <c r="B11" s="1"/>
      <c r="C11" s="1"/>
      <c r="D11" s="1"/>
      <c r="E11" s="1"/>
      <c r="F11" s="1"/>
      <c r="G11" s="1"/>
      <c r="H11" s="1"/>
      <c r="I11" s="1"/>
      <c r="J11" s="1"/>
      <c r="K11" s="1"/>
      <c r="L11" s="1"/>
      <c r="M11" s="1"/>
      <c r="N11" s="8"/>
      <c r="O11" s="18">
        <f t="shared" si="0"/>
        <v>0</v>
      </c>
    </row>
    <row r="12" spans="1:19">
      <c r="A12" s="39" t="s">
        <v>70</v>
      </c>
      <c r="B12" s="2"/>
      <c r="C12" s="2"/>
      <c r="D12" s="2"/>
      <c r="E12" s="2"/>
      <c r="F12" s="2"/>
      <c r="G12" s="2"/>
      <c r="H12" s="2"/>
      <c r="I12" s="2"/>
      <c r="J12" s="2"/>
      <c r="K12" s="2"/>
      <c r="L12" s="2"/>
      <c r="M12" s="2"/>
      <c r="N12" s="14"/>
      <c r="O12" s="18">
        <f>IFERROR(AVERAGE(C12:N12),0)</f>
        <v>0</v>
      </c>
    </row>
    <row r="13" spans="1:19">
      <c r="A13" s="37" t="s">
        <v>10</v>
      </c>
      <c r="B13" s="1"/>
      <c r="C13" s="1"/>
      <c r="D13" s="1"/>
      <c r="E13" s="1"/>
      <c r="F13" s="1"/>
      <c r="G13" s="1"/>
      <c r="H13" s="1"/>
      <c r="I13" s="1"/>
      <c r="J13" s="1"/>
      <c r="K13" s="1"/>
      <c r="L13" s="1"/>
      <c r="M13" s="1"/>
      <c r="N13" s="66"/>
      <c r="O13" s="18">
        <f t="shared" si="0"/>
        <v>0</v>
      </c>
    </row>
    <row r="14" spans="1:19" ht="16.5" thickBot="1">
      <c r="A14" s="63"/>
      <c r="B14" s="64"/>
      <c r="C14" s="64"/>
      <c r="D14" s="64"/>
      <c r="E14" s="64"/>
      <c r="F14" s="64"/>
      <c r="G14" s="64"/>
      <c r="H14" s="64"/>
      <c r="I14" s="64"/>
      <c r="J14" s="64"/>
      <c r="K14" s="64"/>
      <c r="L14" s="64"/>
      <c r="M14" s="64"/>
      <c r="N14" s="65"/>
      <c r="O14" s="18">
        <f>IFERROR(AVERAGE(C14:N14),0)</f>
        <v>0</v>
      </c>
    </row>
    <row r="15" spans="1:19" ht="16.5" thickTop="1">
      <c r="A15" s="38" t="s">
        <v>42</v>
      </c>
      <c r="B15" s="3"/>
      <c r="C15" s="21">
        <f>IFERROR(AVERAGEIF(C11:C14,"&lt;&gt;0"),0)</f>
        <v>0</v>
      </c>
      <c r="D15" s="21">
        <f>IFERROR(AVERAGEIF(D11:D14,"&lt;&gt;0"),0)</f>
        <v>0</v>
      </c>
      <c r="E15" s="21">
        <f>IFERROR(AVERAGEIF(E11:E14,"&lt;&gt;0"),0)</f>
        <v>0</v>
      </c>
      <c r="F15" s="21">
        <f>IFERROR(AVERAGEIF(F11:F14,"&lt;&gt;0"),0)</f>
        <v>0</v>
      </c>
      <c r="G15" s="21">
        <f>IFERROR(AVERAGEIF(G11:G14,"&lt;&gt;0"),0)</f>
        <v>0</v>
      </c>
      <c r="H15" s="21">
        <f t="shared" ref="H15:N15" si="3">IFERROR(AVERAGE(H11:H14),0)</f>
        <v>0</v>
      </c>
      <c r="I15" s="21">
        <f t="shared" si="3"/>
        <v>0</v>
      </c>
      <c r="J15" s="21">
        <f t="shared" si="3"/>
        <v>0</v>
      </c>
      <c r="K15" s="21">
        <f t="shared" si="3"/>
        <v>0</v>
      </c>
      <c r="L15" s="21">
        <f t="shared" si="3"/>
        <v>0</v>
      </c>
      <c r="M15" s="21">
        <f t="shared" si="3"/>
        <v>0</v>
      </c>
      <c r="N15" s="22">
        <f t="shared" si="3"/>
        <v>0</v>
      </c>
      <c r="O15" s="18">
        <f>IFERROR(AVERAGEIF(C15:N15,"&lt;&gt;0"),0)</f>
        <v>0</v>
      </c>
    </row>
    <row r="16" spans="1:19">
      <c r="A16" s="114"/>
      <c r="B16" s="115"/>
      <c r="C16" s="115"/>
      <c r="D16" s="115"/>
      <c r="E16" s="115"/>
      <c r="F16" s="115"/>
      <c r="G16" s="115"/>
      <c r="H16" s="115"/>
      <c r="I16" s="115"/>
      <c r="J16" s="115"/>
      <c r="K16" s="115"/>
      <c r="L16" s="115"/>
      <c r="M16" s="115"/>
      <c r="N16" s="115"/>
      <c r="O16" s="115"/>
      <c r="P16" s="115"/>
      <c r="Q16" s="115"/>
      <c r="R16" s="115"/>
      <c r="S16" s="115"/>
    </row>
    <row r="17" spans="1:19" ht="17.25" customHeight="1">
      <c r="A17" s="36" t="s">
        <v>37</v>
      </c>
      <c r="B17" s="12"/>
      <c r="C17" s="12"/>
      <c r="D17" s="12"/>
      <c r="E17" s="12"/>
      <c r="F17" s="12"/>
      <c r="G17" s="12"/>
      <c r="H17" s="12"/>
      <c r="I17" s="12"/>
      <c r="J17" s="12"/>
      <c r="K17" s="12"/>
      <c r="L17" s="12"/>
      <c r="M17" s="12"/>
      <c r="N17" s="4"/>
      <c r="O17" s="17"/>
    </row>
    <row r="18" spans="1:19">
      <c r="A18" s="37" t="s">
        <v>13</v>
      </c>
      <c r="B18" s="1"/>
      <c r="C18" s="1"/>
      <c r="D18" s="1"/>
      <c r="E18" s="1"/>
      <c r="F18" s="1"/>
      <c r="G18" s="1"/>
      <c r="H18" s="1"/>
      <c r="I18" s="1"/>
      <c r="J18" s="1"/>
      <c r="K18" s="1"/>
      <c r="L18" s="1"/>
      <c r="M18" s="1"/>
      <c r="N18" s="8"/>
      <c r="O18" s="18">
        <f t="shared" si="0"/>
        <v>0</v>
      </c>
    </row>
    <row r="19" spans="1:19">
      <c r="A19" s="37" t="s">
        <v>90</v>
      </c>
      <c r="B19" s="1"/>
      <c r="C19" s="1"/>
      <c r="D19" s="1"/>
      <c r="E19" s="1"/>
      <c r="F19" s="1"/>
      <c r="G19" s="1"/>
      <c r="H19" s="1"/>
      <c r="I19" s="1"/>
      <c r="J19" s="1"/>
      <c r="K19" s="1"/>
      <c r="L19" s="1"/>
      <c r="M19" s="1"/>
      <c r="N19" s="8"/>
      <c r="O19" s="18">
        <f t="shared" si="0"/>
        <v>0</v>
      </c>
    </row>
    <row r="20" spans="1:19">
      <c r="A20" s="37" t="s">
        <v>14</v>
      </c>
      <c r="B20" s="1"/>
      <c r="C20" s="1"/>
      <c r="D20" s="1"/>
      <c r="E20" s="1"/>
      <c r="F20" s="1"/>
      <c r="G20" s="1"/>
      <c r="H20" s="1"/>
      <c r="I20" s="1"/>
      <c r="J20" s="1"/>
      <c r="K20" s="1"/>
      <c r="L20" s="1"/>
      <c r="M20" s="1"/>
      <c r="N20" s="8"/>
      <c r="O20" s="18">
        <f t="shared" si="0"/>
        <v>0</v>
      </c>
    </row>
    <row r="21" spans="1:19">
      <c r="A21" s="37" t="s">
        <v>91</v>
      </c>
      <c r="B21" s="1"/>
      <c r="C21" s="1"/>
      <c r="D21" s="1"/>
      <c r="E21" s="1"/>
      <c r="F21" s="1"/>
      <c r="G21" s="1"/>
      <c r="H21" s="1"/>
      <c r="I21" s="1"/>
      <c r="J21" s="1"/>
      <c r="K21" s="1"/>
      <c r="L21" s="1"/>
      <c r="M21" s="1"/>
      <c r="N21" s="66"/>
      <c r="O21" s="18">
        <f t="shared" si="0"/>
        <v>0</v>
      </c>
    </row>
    <row r="22" spans="1:19" ht="16.5" thickBot="1">
      <c r="A22" s="63"/>
      <c r="B22" s="64"/>
      <c r="C22" s="61"/>
      <c r="D22" s="61"/>
      <c r="E22" s="61"/>
      <c r="F22" s="61"/>
      <c r="G22" s="61"/>
      <c r="H22" s="61"/>
      <c r="I22" s="64"/>
      <c r="J22" s="64"/>
      <c r="K22" s="64"/>
      <c r="L22" s="64"/>
      <c r="M22" s="64"/>
      <c r="N22" s="65"/>
      <c r="O22" s="18">
        <f>IFERROR(AVERAGE(C22:N22),0)</f>
        <v>0</v>
      </c>
    </row>
    <row r="23" spans="1:19" ht="16.5" thickTop="1">
      <c r="A23" s="38" t="s">
        <v>36</v>
      </c>
      <c r="B23" s="3"/>
      <c r="C23" s="3">
        <f t="shared" ref="C23:H23" si="4">IFERROR(AVERAGEIF(C18:C22,"&lt;&gt;0"),0)</f>
        <v>0</v>
      </c>
      <c r="D23" s="3">
        <f t="shared" si="4"/>
        <v>0</v>
      </c>
      <c r="E23" s="3">
        <f t="shared" si="4"/>
        <v>0</v>
      </c>
      <c r="F23" s="3">
        <f t="shared" si="4"/>
        <v>0</v>
      </c>
      <c r="G23" s="3">
        <f t="shared" si="4"/>
        <v>0</v>
      </c>
      <c r="H23" s="3">
        <f t="shared" si="4"/>
        <v>0</v>
      </c>
      <c r="I23" s="3">
        <f t="shared" ref="I23:N23" si="5">IFERROR(AVERAGE(I18:I22),0)</f>
        <v>0</v>
      </c>
      <c r="J23" s="3">
        <f t="shared" si="5"/>
        <v>0</v>
      </c>
      <c r="K23" s="3">
        <f t="shared" si="5"/>
        <v>0</v>
      </c>
      <c r="L23" s="3">
        <f t="shared" si="5"/>
        <v>0</v>
      </c>
      <c r="M23" s="3">
        <f t="shared" si="5"/>
        <v>0</v>
      </c>
      <c r="N23" s="15">
        <f t="shared" si="5"/>
        <v>0</v>
      </c>
      <c r="O23" s="18">
        <f>IFERROR(AVERAGEIF(C23:N23,"&lt;&gt;0"),0)</f>
        <v>0</v>
      </c>
    </row>
    <row r="24" spans="1:19">
      <c r="A24" s="114"/>
      <c r="B24" s="115"/>
      <c r="C24" s="115"/>
      <c r="D24" s="115"/>
      <c r="E24" s="115"/>
      <c r="F24" s="115"/>
      <c r="G24" s="115"/>
      <c r="H24" s="115"/>
      <c r="I24" s="115"/>
      <c r="J24" s="115"/>
      <c r="K24" s="115"/>
      <c r="L24" s="115"/>
      <c r="M24" s="115"/>
      <c r="N24" s="115"/>
      <c r="O24" s="115"/>
      <c r="P24" s="115"/>
      <c r="Q24" s="115"/>
      <c r="R24" s="115"/>
      <c r="S24" s="115"/>
    </row>
    <row r="25" spans="1:19" ht="17.25" customHeight="1">
      <c r="A25" s="36" t="s">
        <v>41</v>
      </c>
      <c r="B25" s="12"/>
      <c r="C25" s="12"/>
      <c r="D25" s="12"/>
      <c r="E25" s="12"/>
      <c r="F25" s="12"/>
      <c r="G25" s="12"/>
      <c r="H25" s="12"/>
      <c r="I25" s="12"/>
      <c r="J25" s="12"/>
      <c r="K25" s="12"/>
      <c r="L25" s="12"/>
      <c r="M25" s="12"/>
      <c r="N25" s="4"/>
      <c r="O25" s="17"/>
    </row>
    <row r="26" spans="1:19">
      <c r="A26" s="37" t="s">
        <v>8</v>
      </c>
      <c r="B26" s="1"/>
      <c r="C26" s="1"/>
      <c r="D26" s="1"/>
      <c r="E26" s="1"/>
      <c r="F26" s="1"/>
      <c r="G26" s="1"/>
      <c r="H26" s="1"/>
      <c r="I26" s="1"/>
      <c r="J26" s="1"/>
      <c r="K26" s="1"/>
      <c r="L26" s="1"/>
      <c r="M26" s="1"/>
      <c r="N26" s="8"/>
      <c r="O26" s="18">
        <f t="shared" si="0"/>
        <v>0</v>
      </c>
    </row>
    <row r="27" spans="1:19">
      <c r="A27" s="37" t="s">
        <v>16</v>
      </c>
      <c r="B27" s="1"/>
      <c r="C27" s="1"/>
      <c r="D27" s="1"/>
      <c r="E27" s="1"/>
      <c r="F27" s="1"/>
      <c r="G27" s="1"/>
      <c r="H27" s="1"/>
      <c r="I27" s="1"/>
      <c r="J27" s="1"/>
      <c r="K27" s="1"/>
      <c r="L27" s="1"/>
      <c r="M27" s="1"/>
      <c r="N27" s="8"/>
      <c r="O27" s="18">
        <f t="shared" si="0"/>
        <v>0</v>
      </c>
    </row>
    <row r="28" spans="1:19" ht="16.5" thickBot="1">
      <c r="A28" s="63"/>
      <c r="B28" s="64"/>
      <c r="C28" s="64"/>
      <c r="D28" s="64"/>
      <c r="E28" s="64"/>
      <c r="F28" s="64"/>
      <c r="G28" s="64"/>
      <c r="H28" s="64"/>
      <c r="I28" s="64"/>
      <c r="J28" s="64"/>
      <c r="K28" s="64"/>
      <c r="L28" s="64"/>
      <c r="M28" s="64"/>
      <c r="N28" s="65"/>
      <c r="O28" s="67">
        <f>IFERROR(AVERAGE(C28:N28),0)</f>
        <v>0</v>
      </c>
    </row>
    <row r="29" spans="1:19" ht="16.5" thickTop="1">
      <c r="A29" s="38" t="s">
        <v>43</v>
      </c>
      <c r="B29" s="3"/>
      <c r="C29" s="3">
        <f t="shared" ref="C29:H29" si="6">IFERROR(AVERAGEIF(C26:C28,"&lt;&gt;0"),0)</f>
        <v>0</v>
      </c>
      <c r="D29" s="3">
        <f t="shared" si="6"/>
        <v>0</v>
      </c>
      <c r="E29" s="3">
        <f t="shared" si="6"/>
        <v>0</v>
      </c>
      <c r="F29" s="3">
        <f t="shared" si="6"/>
        <v>0</v>
      </c>
      <c r="G29" s="3">
        <f t="shared" si="6"/>
        <v>0</v>
      </c>
      <c r="H29" s="3">
        <f t="shared" si="6"/>
        <v>0</v>
      </c>
      <c r="I29" s="3">
        <f t="shared" ref="I29:N29" si="7">IFERROR(AVERAGE(I26:I28),0)</f>
        <v>0</v>
      </c>
      <c r="J29" s="3">
        <f t="shared" si="7"/>
        <v>0</v>
      </c>
      <c r="K29" s="3">
        <f t="shared" si="7"/>
        <v>0</v>
      </c>
      <c r="L29" s="3">
        <f t="shared" si="7"/>
        <v>0</v>
      </c>
      <c r="M29" s="3">
        <f t="shared" si="7"/>
        <v>0</v>
      </c>
      <c r="N29" s="15">
        <f t="shared" si="7"/>
        <v>0</v>
      </c>
      <c r="O29" s="18">
        <f>IFERROR(AVERAGEIF(C29:N29,"&lt;&gt;0"),0)</f>
        <v>0</v>
      </c>
    </row>
    <row r="30" spans="1:19">
      <c r="A30" s="114"/>
      <c r="B30" s="115"/>
      <c r="C30" s="115"/>
      <c r="D30" s="115"/>
      <c r="E30" s="115"/>
      <c r="F30" s="115"/>
      <c r="G30" s="115"/>
      <c r="H30" s="115"/>
      <c r="I30" s="115"/>
      <c r="J30" s="115"/>
      <c r="K30" s="115"/>
      <c r="L30" s="115"/>
      <c r="M30" s="115"/>
      <c r="N30" s="115"/>
      <c r="O30" s="115"/>
      <c r="P30" s="115"/>
      <c r="Q30" s="115"/>
      <c r="R30" s="115"/>
      <c r="S30" s="115"/>
    </row>
    <row r="31" spans="1:19" ht="17.25" customHeight="1">
      <c r="A31" s="36" t="s">
        <v>40</v>
      </c>
      <c r="B31" s="12"/>
      <c r="C31" s="12"/>
      <c r="D31" s="12"/>
      <c r="E31" s="12"/>
      <c r="F31" s="12"/>
      <c r="G31" s="12"/>
      <c r="H31" s="12"/>
      <c r="I31" s="12"/>
      <c r="J31" s="12"/>
      <c r="K31" s="12"/>
      <c r="L31" s="12"/>
      <c r="M31" s="12"/>
      <c r="N31" s="4"/>
      <c r="O31" s="17"/>
    </row>
    <row r="32" spans="1:19">
      <c r="A32" s="37" t="s">
        <v>17</v>
      </c>
      <c r="B32" s="1"/>
      <c r="C32" s="1"/>
      <c r="D32" s="1"/>
      <c r="E32" s="1"/>
      <c r="F32" s="1"/>
      <c r="G32" s="1"/>
      <c r="H32" s="1"/>
      <c r="I32" s="1"/>
      <c r="J32" s="1"/>
      <c r="K32" s="1"/>
      <c r="L32" s="1"/>
      <c r="M32" s="1"/>
      <c r="N32" s="8"/>
      <c r="O32" s="18">
        <f t="shared" si="0"/>
        <v>0</v>
      </c>
    </row>
    <row r="33" spans="1:19">
      <c r="A33" s="37" t="s">
        <v>18</v>
      </c>
      <c r="B33" s="1"/>
      <c r="C33" s="1"/>
      <c r="D33" s="1"/>
      <c r="E33" s="1"/>
      <c r="F33" s="1"/>
      <c r="G33" s="1"/>
      <c r="H33" s="1"/>
      <c r="I33" s="1"/>
      <c r="J33" s="1"/>
      <c r="K33" s="1"/>
      <c r="L33" s="1"/>
      <c r="M33" s="1"/>
      <c r="N33" s="8"/>
      <c r="O33" s="18">
        <f t="shared" si="0"/>
        <v>0</v>
      </c>
    </row>
    <row r="34" spans="1:19" ht="16.5" thickBot="1">
      <c r="A34" s="63"/>
      <c r="B34" s="64"/>
      <c r="C34" s="64"/>
      <c r="D34" s="64"/>
      <c r="E34" s="64"/>
      <c r="F34" s="64"/>
      <c r="G34" s="64"/>
      <c r="H34" s="64"/>
      <c r="I34" s="64"/>
      <c r="J34" s="64"/>
      <c r="K34" s="64"/>
      <c r="L34" s="64"/>
      <c r="M34" s="64"/>
      <c r="N34" s="65"/>
      <c r="O34" s="67">
        <f>IFERROR(AVERAGE(C34:N34),0)</f>
        <v>0</v>
      </c>
    </row>
    <row r="35" spans="1:19" ht="16.5" thickTop="1">
      <c r="A35" s="38" t="s">
        <v>44</v>
      </c>
      <c r="B35" s="3"/>
      <c r="C35" s="3">
        <f t="shared" ref="C35:H35" si="8">IFERROR(AVERAGEIF(C32:C34,"&lt;&gt;0"),0)</f>
        <v>0</v>
      </c>
      <c r="D35" s="3">
        <f t="shared" si="8"/>
        <v>0</v>
      </c>
      <c r="E35" s="3">
        <f t="shared" si="8"/>
        <v>0</v>
      </c>
      <c r="F35" s="3">
        <f t="shared" si="8"/>
        <v>0</v>
      </c>
      <c r="G35" s="3">
        <f t="shared" si="8"/>
        <v>0</v>
      </c>
      <c r="H35" s="3">
        <f t="shared" si="8"/>
        <v>0</v>
      </c>
      <c r="I35" s="3">
        <f t="shared" ref="I35:N35" si="9">IFERROR(AVERAGE(I32:I34),0)</f>
        <v>0</v>
      </c>
      <c r="J35" s="3">
        <f t="shared" si="9"/>
        <v>0</v>
      </c>
      <c r="K35" s="3">
        <f t="shared" si="9"/>
        <v>0</v>
      </c>
      <c r="L35" s="3">
        <f t="shared" si="9"/>
        <v>0</v>
      </c>
      <c r="M35" s="3">
        <f t="shared" si="9"/>
        <v>0</v>
      </c>
      <c r="N35" s="15">
        <f t="shared" si="9"/>
        <v>0</v>
      </c>
      <c r="O35" s="18">
        <f>IFERROR(AVERAGEIF(C35:N35,"&lt;&gt;0"),0)</f>
        <v>0</v>
      </c>
    </row>
    <row r="36" spans="1:19" s="116" customFormat="1">
      <c r="A36" s="114"/>
      <c r="B36" s="115"/>
      <c r="C36" s="115"/>
      <c r="D36" s="115"/>
      <c r="E36" s="115"/>
      <c r="F36" s="115"/>
      <c r="G36" s="115"/>
      <c r="H36" s="115"/>
      <c r="I36" s="115"/>
      <c r="J36" s="115"/>
      <c r="K36" s="115"/>
      <c r="L36" s="115"/>
      <c r="M36" s="115"/>
      <c r="N36" s="115"/>
      <c r="O36" s="115"/>
      <c r="P36" s="115"/>
      <c r="Q36" s="115"/>
      <c r="R36" s="115"/>
      <c r="S36" s="115"/>
    </row>
    <row r="37" spans="1:19" ht="17.25" customHeight="1">
      <c r="A37" s="36" t="s">
        <v>38</v>
      </c>
      <c r="B37" s="12"/>
      <c r="C37" s="12"/>
      <c r="D37" s="12"/>
      <c r="E37" s="12"/>
      <c r="F37" s="12"/>
      <c r="G37" s="12"/>
      <c r="H37" s="12"/>
      <c r="I37" s="12"/>
      <c r="J37" s="12"/>
      <c r="K37" s="12"/>
      <c r="L37" s="12"/>
      <c r="M37" s="12"/>
      <c r="N37" s="4"/>
      <c r="O37" s="17"/>
    </row>
    <row r="38" spans="1:19">
      <c r="A38" s="37" t="s">
        <v>92</v>
      </c>
      <c r="B38" s="1"/>
      <c r="C38" s="1"/>
      <c r="D38" s="1"/>
      <c r="E38" s="1"/>
      <c r="F38" s="1"/>
      <c r="G38" s="1"/>
      <c r="H38" s="1"/>
      <c r="I38" s="1"/>
      <c r="J38" s="1"/>
      <c r="K38" s="1"/>
      <c r="L38" s="1"/>
      <c r="M38" s="1"/>
      <c r="N38" s="8"/>
      <c r="O38" s="18">
        <f t="shared" si="0"/>
        <v>0</v>
      </c>
    </row>
    <row r="39" spans="1:19">
      <c r="A39" s="37" t="s">
        <v>20</v>
      </c>
      <c r="B39" s="1"/>
      <c r="C39" s="1"/>
      <c r="D39" s="1"/>
      <c r="E39" s="1"/>
      <c r="F39" s="1"/>
      <c r="G39" s="1"/>
      <c r="H39" s="1"/>
      <c r="I39" s="1"/>
      <c r="J39" s="1"/>
      <c r="K39" s="1"/>
      <c r="L39" s="1"/>
      <c r="M39" s="1"/>
      <c r="N39" s="8"/>
      <c r="O39" s="18">
        <f t="shared" si="0"/>
        <v>0</v>
      </c>
    </row>
    <row r="40" spans="1:19">
      <c r="A40" s="37" t="s">
        <v>21</v>
      </c>
      <c r="B40" s="1"/>
      <c r="C40" s="1"/>
      <c r="D40" s="1"/>
      <c r="E40" s="1"/>
      <c r="F40" s="1"/>
      <c r="G40" s="1"/>
      <c r="H40" s="1"/>
      <c r="I40" s="1"/>
      <c r="J40" s="1"/>
      <c r="K40" s="1"/>
      <c r="L40" s="1"/>
      <c r="M40" s="1"/>
      <c r="N40" s="66"/>
      <c r="O40" s="18">
        <f t="shared" si="0"/>
        <v>0</v>
      </c>
    </row>
    <row r="41" spans="1:19" ht="16.5" thickBot="1">
      <c r="A41" s="63"/>
      <c r="B41" s="64"/>
      <c r="C41" s="64"/>
      <c r="D41" s="64"/>
      <c r="E41" s="64"/>
      <c r="F41" s="64"/>
      <c r="G41" s="64"/>
      <c r="H41" s="64"/>
      <c r="I41" s="64"/>
      <c r="J41" s="64"/>
      <c r="K41" s="64"/>
      <c r="L41" s="64"/>
      <c r="M41" s="64"/>
      <c r="N41" s="65"/>
      <c r="O41" s="18">
        <f>IFERROR(AVERAGE(C41:N41),0)</f>
        <v>0</v>
      </c>
    </row>
    <row r="42" spans="1:19" ht="16.5" thickTop="1">
      <c r="A42" s="38" t="s">
        <v>93</v>
      </c>
      <c r="B42" s="3"/>
      <c r="C42" s="3">
        <f t="shared" ref="C42:H42" si="10">IFERROR(AVERAGEIF(C38:C41,"&lt;&gt;0"),0)</f>
        <v>0</v>
      </c>
      <c r="D42" s="3">
        <f t="shared" si="10"/>
        <v>0</v>
      </c>
      <c r="E42" s="3">
        <f t="shared" si="10"/>
        <v>0</v>
      </c>
      <c r="F42" s="3">
        <f t="shared" si="10"/>
        <v>0</v>
      </c>
      <c r="G42" s="3">
        <f t="shared" si="10"/>
        <v>0</v>
      </c>
      <c r="H42" s="3">
        <f t="shared" si="10"/>
        <v>0</v>
      </c>
      <c r="I42" s="3">
        <f t="shared" ref="I42:N42" si="11">IFERROR(AVERAGE(I38:I41),0)</f>
        <v>0</v>
      </c>
      <c r="J42" s="3">
        <f t="shared" si="11"/>
        <v>0</v>
      </c>
      <c r="K42" s="3">
        <f t="shared" si="11"/>
        <v>0</v>
      </c>
      <c r="L42" s="3">
        <f t="shared" si="11"/>
        <v>0</v>
      </c>
      <c r="M42" s="3">
        <f t="shared" si="11"/>
        <v>0</v>
      </c>
      <c r="N42" s="15">
        <f t="shared" si="11"/>
        <v>0</v>
      </c>
      <c r="O42" s="18">
        <f>IFERROR(AVERAGEIF(C42:N42,"&lt;&gt;0"),0)</f>
        <v>0</v>
      </c>
    </row>
    <row r="43" spans="1:19" s="116" customFormat="1">
      <c r="A43" s="114"/>
      <c r="B43" s="115"/>
      <c r="C43" s="115"/>
      <c r="D43" s="115"/>
      <c r="E43" s="115"/>
      <c r="F43" s="115"/>
      <c r="G43" s="115"/>
      <c r="H43" s="115"/>
      <c r="I43" s="115"/>
      <c r="J43" s="115"/>
      <c r="K43" s="115"/>
      <c r="L43" s="115"/>
      <c r="M43" s="115"/>
      <c r="N43" s="115"/>
      <c r="O43" s="115"/>
      <c r="P43" s="115"/>
      <c r="Q43" s="115"/>
      <c r="R43" s="115"/>
      <c r="S43" s="115"/>
    </row>
    <row r="44" spans="1:19" ht="17.25" customHeight="1">
      <c r="A44" s="36" t="s">
        <v>39</v>
      </c>
      <c r="B44" s="12"/>
      <c r="C44" s="12"/>
      <c r="D44" s="12"/>
      <c r="E44" s="12"/>
      <c r="F44" s="12"/>
      <c r="G44" s="12"/>
      <c r="H44" s="12"/>
      <c r="I44" s="12"/>
      <c r="J44" s="12"/>
      <c r="K44" s="12"/>
      <c r="L44" s="12"/>
      <c r="M44" s="12"/>
      <c r="N44" s="4"/>
      <c r="O44" s="17"/>
    </row>
    <row r="45" spans="1:19">
      <c r="A45" s="37" t="s">
        <v>22</v>
      </c>
      <c r="B45" s="1"/>
      <c r="C45" s="1"/>
      <c r="D45" s="1"/>
      <c r="E45" s="1"/>
      <c r="F45" s="1"/>
      <c r="G45" s="1"/>
      <c r="H45" s="1"/>
      <c r="I45" s="1"/>
      <c r="J45" s="1"/>
      <c r="K45" s="1"/>
      <c r="L45" s="1"/>
      <c r="M45" s="1"/>
      <c r="N45" s="8"/>
      <c r="O45" s="18">
        <f t="shared" si="0"/>
        <v>0</v>
      </c>
    </row>
    <row r="46" spans="1:19">
      <c r="A46" s="37" t="s">
        <v>23</v>
      </c>
      <c r="B46" s="1"/>
      <c r="C46" s="1"/>
      <c r="D46" s="1"/>
      <c r="E46" s="1"/>
      <c r="F46" s="1"/>
      <c r="G46" s="1"/>
      <c r="H46" s="1"/>
      <c r="I46" s="1"/>
      <c r="J46" s="1"/>
      <c r="K46" s="1"/>
      <c r="L46" s="1"/>
      <c r="M46" s="1"/>
      <c r="N46" s="8"/>
      <c r="O46" s="18">
        <f t="shared" si="0"/>
        <v>0</v>
      </c>
    </row>
    <row r="47" spans="1:19">
      <c r="A47" s="37" t="s">
        <v>24</v>
      </c>
      <c r="B47" s="1"/>
      <c r="C47" s="1"/>
      <c r="D47" s="1"/>
      <c r="E47" s="1"/>
      <c r="F47" s="1"/>
      <c r="G47" s="1"/>
      <c r="H47" s="1"/>
      <c r="I47" s="1"/>
      <c r="J47" s="1"/>
      <c r="K47" s="1"/>
      <c r="L47" s="1"/>
      <c r="M47" s="1"/>
      <c r="N47" s="8"/>
      <c r="O47" s="18">
        <f t="shared" si="0"/>
        <v>0</v>
      </c>
    </row>
    <row r="48" spans="1:19">
      <c r="A48" s="37" t="s">
        <v>25</v>
      </c>
      <c r="B48" s="1"/>
      <c r="C48" s="1"/>
      <c r="D48" s="1"/>
      <c r="E48" s="1"/>
      <c r="F48" s="1"/>
      <c r="G48" s="1"/>
      <c r="H48" s="1"/>
      <c r="I48" s="1"/>
      <c r="J48" s="1"/>
      <c r="K48" s="1"/>
      <c r="L48" s="1"/>
      <c r="M48" s="1"/>
      <c r="N48" s="8"/>
      <c r="O48" s="18">
        <f t="shared" si="0"/>
        <v>0</v>
      </c>
    </row>
    <row r="49" spans="1:19">
      <c r="A49" s="39" t="s">
        <v>71</v>
      </c>
      <c r="B49" s="2"/>
      <c r="C49" s="2"/>
      <c r="D49" s="2"/>
      <c r="E49" s="2"/>
      <c r="F49" s="2"/>
      <c r="G49" s="2"/>
      <c r="H49" s="2"/>
      <c r="I49" s="2"/>
      <c r="J49" s="2"/>
      <c r="K49" s="2"/>
      <c r="L49" s="2"/>
      <c r="M49" s="2"/>
      <c r="N49" s="14"/>
      <c r="O49" s="18">
        <f>IFERROR(AVERAGE(C49:N49),0)</f>
        <v>0</v>
      </c>
    </row>
    <row r="50" spans="1:19">
      <c r="A50" s="37" t="s">
        <v>26</v>
      </c>
      <c r="B50" s="1"/>
      <c r="C50" s="1"/>
      <c r="D50" s="1"/>
      <c r="E50" s="1"/>
      <c r="F50" s="1"/>
      <c r="G50" s="1"/>
      <c r="H50" s="1"/>
      <c r="I50" s="1"/>
      <c r="J50" s="1"/>
      <c r="K50" s="1"/>
      <c r="L50" s="1"/>
      <c r="M50" s="1"/>
      <c r="N50" s="8"/>
      <c r="O50" s="18">
        <f t="shared" si="0"/>
        <v>0</v>
      </c>
    </row>
    <row r="51" spans="1:19" ht="16.5" thickBot="1">
      <c r="A51" s="63"/>
      <c r="B51" s="64"/>
      <c r="C51" s="64"/>
      <c r="D51" s="64"/>
      <c r="E51" s="64"/>
      <c r="F51" s="64"/>
      <c r="G51" s="64"/>
      <c r="H51" s="64"/>
      <c r="I51" s="64"/>
      <c r="J51" s="64"/>
      <c r="K51" s="64"/>
      <c r="L51" s="64"/>
      <c r="M51" s="64"/>
      <c r="N51" s="65"/>
      <c r="O51" s="67">
        <f>IFERROR(AVERAGE(C51:N51),0)</f>
        <v>0</v>
      </c>
    </row>
    <row r="52" spans="1:19" ht="16.5" thickTop="1">
      <c r="A52" s="38" t="s">
        <v>45</v>
      </c>
      <c r="B52" s="3"/>
      <c r="C52" s="3">
        <f t="shared" ref="C52:H52" si="12">IFERROR(AVERAGEIF(C45:C51,"&lt;&gt;0"),0)</f>
        <v>0</v>
      </c>
      <c r="D52" s="3">
        <f t="shared" si="12"/>
        <v>0</v>
      </c>
      <c r="E52" s="3">
        <f t="shared" si="12"/>
        <v>0</v>
      </c>
      <c r="F52" s="3">
        <f t="shared" si="12"/>
        <v>0</v>
      </c>
      <c r="G52" s="3">
        <f t="shared" si="12"/>
        <v>0</v>
      </c>
      <c r="H52" s="3">
        <f t="shared" si="12"/>
        <v>0</v>
      </c>
      <c r="I52" s="3">
        <f t="shared" ref="I52:N52" si="13">IFERROR(AVERAGE(I45:I51),0)</f>
        <v>0</v>
      </c>
      <c r="J52" s="3">
        <f t="shared" si="13"/>
        <v>0</v>
      </c>
      <c r="K52" s="3">
        <f t="shared" si="13"/>
        <v>0</v>
      </c>
      <c r="L52" s="3">
        <f t="shared" si="13"/>
        <v>0</v>
      </c>
      <c r="M52" s="3">
        <f t="shared" si="13"/>
        <v>0</v>
      </c>
      <c r="N52" s="15">
        <f t="shared" si="13"/>
        <v>0</v>
      </c>
      <c r="O52" s="18">
        <f>IFERROR(AVERAGEIF(C52:N52,"&lt;&gt;0"),0)</f>
        <v>0</v>
      </c>
    </row>
    <row r="53" spans="1:19" s="116" customFormat="1">
      <c r="A53" s="114"/>
      <c r="B53" s="115"/>
      <c r="C53" s="115"/>
      <c r="D53" s="115"/>
      <c r="E53" s="115"/>
      <c r="F53" s="115"/>
      <c r="G53" s="115"/>
      <c r="H53" s="115"/>
      <c r="I53" s="115"/>
      <c r="J53" s="115"/>
      <c r="K53" s="115"/>
      <c r="L53" s="115"/>
      <c r="M53" s="115"/>
      <c r="N53" s="115"/>
      <c r="O53" s="115"/>
      <c r="P53" s="115"/>
      <c r="Q53" s="115"/>
      <c r="R53" s="115"/>
      <c r="S53" s="115"/>
    </row>
    <row r="54" spans="1:19" ht="17.25" customHeight="1">
      <c r="A54" s="36" t="s">
        <v>46</v>
      </c>
      <c r="B54" s="12"/>
      <c r="C54" s="12"/>
      <c r="D54" s="12"/>
      <c r="E54" s="12"/>
      <c r="F54" s="12"/>
      <c r="G54" s="12"/>
      <c r="H54" s="12"/>
      <c r="I54" s="12"/>
      <c r="J54" s="12"/>
      <c r="K54" s="12"/>
      <c r="L54" s="12"/>
      <c r="M54" s="12"/>
      <c r="N54" s="4"/>
      <c r="O54" s="17"/>
    </row>
    <row r="55" spans="1:19">
      <c r="A55" s="37" t="s">
        <v>4</v>
      </c>
      <c r="B55" s="1"/>
      <c r="C55" s="1"/>
      <c r="D55" s="1"/>
      <c r="E55" s="1"/>
      <c r="F55" s="1"/>
      <c r="G55" s="1"/>
      <c r="H55" s="1"/>
      <c r="I55" s="1"/>
      <c r="J55" s="1"/>
      <c r="K55" s="1"/>
      <c r="L55" s="1"/>
      <c r="M55" s="1"/>
      <c r="N55" s="8"/>
      <c r="O55" s="18">
        <f>IFERROR(AVERAGE(C55:N55),0)</f>
        <v>0</v>
      </c>
    </row>
    <row r="56" spans="1:19">
      <c r="A56" s="37" t="s">
        <v>15</v>
      </c>
      <c r="B56" s="1"/>
      <c r="C56" s="1"/>
      <c r="D56" s="1"/>
      <c r="E56" s="1"/>
      <c r="F56" s="1"/>
      <c r="G56" s="1"/>
      <c r="H56" s="1"/>
      <c r="I56" s="1"/>
      <c r="J56" s="1"/>
      <c r="K56" s="1"/>
      <c r="L56" s="1"/>
      <c r="M56" s="1"/>
      <c r="N56" s="8"/>
      <c r="O56" s="18">
        <f t="shared" si="0"/>
        <v>0</v>
      </c>
    </row>
    <row r="57" spans="1:19" ht="30">
      <c r="A57" s="37" t="s">
        <v>72</v>
      </c>
      <c r="B57" s="1"/>
      <c r="C57" s="1"/>
      <c r="D57" s="1"/>
      <c r="E57" s="1"/>
      <c r="F57" s="1"/>
      <c r="G57" s="1"/>
      <c r="H57" s="1"/>
      <c r="I57" s="1"/>
      <c r="J57" s="1"/>
      <c r="K57" s="1"/>
      <c r="L57" s="1"/>
      <c r="M57" s="1"/>
      <c r="N57" s="8"/>
      <c r="O57" s="18">
        <f t="shared" si="0"/>
        <v>0</v>
      </c>
    </row>
    <row r="58" spans="1:19">
      <c r="A58" s="37" t="s">
        <v>27</v>
      </c>
      <c r="B58" s="1"/>
      <c r="C58" s="1"/>
      <c r="D58" s="1"/>
      <c r="E58" s="1"/>
      <c r="F58" s="1"/>
      <c r="G58" s="1"/>
      <c r="H58" s="1"/>
      <c r="I58" s="1"/>
      <c r="J58" s="1"/>
      <c r="K58" s="1"/>
      <c r="L58" s="1"/>
      <c r="M58" s="1"/>
      <c r="N58" s="8"/>
      <c r="O58" s="18">
        <f t="shared" si="0"/>
        <v>0</v>
      </c>
    </row>
    <row r="59" spans="1:19">
      <c r="A59" s="37" t="s">
        <v>11</v>
      </c>
      <c r="B59" s="1"/>
      <c r="C59" s="1"/>
      <c r="D59" s="1"/>
      <c r="E59" s="1"/>
      <c r="F59" s="1"/>
      <c r="G59" s="1"/>
      <c r="H59" s="1"/>
      <c r="I59" s="1"/>
      <c r="J59" s="1"/>
      <c r="K59" s="1"/>
      <c r="L59" s="1"/>
      <c r="M59" s="1"/>
      <c r="N59" s="8"/>
      <c r="O59" s="18">
        <f t="shared" si="0"/>
        <v>0</v>
      </c>
    </row>
    <row r="60" spans="1:19">
      <c r="A60" s="37" t="s">
        <v>12</v>
      </c>
      <c r="B60" s="1"/>
      <c r="C60" s="1"/>
      <c r="D60" s="1"/>
      <c r="E60" s="1"/>
      <c r="F60" s="1"/>
      <c r="G60" s="1"/>
      <c r="H60" s="1"/>
      <c r="I60" s="1"/>
      <c r="J60" s="1"/>
      <c r="K60" s="1"/>
      <c r="L60" s="1"/>
      <c r="M60" s="1"/>
      <c r="N60" s="8"/>
      <c r="O60" s="18">
        <f t="shared" si="0"/>
        <v>0</v>
      </c>
    </row>
    <row r="61" spans="1:19" ht="30">
      <c r="A61" s="37" t="s">
        <v>28</v>
      </c>
      <c r="B61" s="1"/>
      <c r="C61" s="1"/>
      <c r="D61" s="1"/>
      <c r="E61" s="1"/>
      <c r="F61" s="1"/>
      <c r="G61" s="1"/>
      <c r="H61" s="1"/>
      <c r="I61" s="1"/>
      <c r="J61" s="1"/>
      <c r="K61" s="1"/>
      <c r="L61" s="1"/>
      <c r="M61" s="1"/>
      <c r="N61" s="8"/>
      <c r="O61" s="18">
        <f>IFERROR(AVERAGE(C61:N61),0)</f>
        <v>0</v>
      </c>
    </row>
    <row r="62" spans="1:19">
      <c r="A62" s="37"/>
      <c r="B62" s="1"/>
      <c r="C62" s="1"/>
      <c r="D62" s="1"/>
      <c r="E62" s="1"/>
      <c r="F62" s="1"/>
      <c r="G62" s="1"/>
      <c r="H62" s="1"/>
      <c r="I62" s="1"/>
      <c r="J62" s="1"/>
      <c r="K62" s="1"/>
      <c r="L62" s="1"/>
      <c r="M62" s="1"/>
      <c r="N62" s="8"/>
      <c r="O62" s="18">
        <f t="shared" si="0"/>
        <v>0</v>
      </c>
    </row>
    <row r="63" spans="1:19">
      <c r="A63" s="37"/>
      <c r="B63" s="1"/>
      <c r="C63" s="1"/>
      <c r="D63" s="1"/>
      <c r="E63" s="1"/>
      <c r="F63" s="1"/>
      <c r="G63" s="1"/>
      <c r="H63" s="1"/>
      <c r="I63" s="1"/>
      <c r="J63" s="1"/>
      <c r="K63" s="1"/>
      <c r="L63" s="1"/>
      <c r="M63" s="1"/>
      <c r="N63" s="8"/>
      <c r="O63" s="18">
        <f t="shared" si="0"/>
        <v>0</v>
      </c>
    </row>
    <row r="64" spans="1:19">
      <c r="A64" s="37"/>
      <c r="B64" s="1"/>
      <c r="C64" s="1"/>
      <c r="D64" s="1"/>
      <c r="E64" s="1"/>
      <c r="F64" s="1"/>
      <c r="G64" s="1"/>
      <c r="H64" s="1"/>
      <c r="I64" s="1"/>
      <c r="J64" s="1"/>
      <c r="K64" s="1"/>
      <c r="L64" s="1"/>
      <c r="M64" s="1"/>
      <c r="N64" s="8"/>
      <c r="O64" s="18">
        <f t="shared" si="0"/>
        <v>0</v>
      </c>
    </row>
    <row r="65" spans="1:15">
      <c r="A65" s="37"/>
      <c r="B65" s="1"/>
      <c r="C65" s="1"/>
      <c r="D65" s="1"/>
      <c r="E65" s="1"/>
      <c r="F65" s="1"/>
      <c r="G65" s="1"/>
      <c r="H65" s="1"/>
      <c r="I65" s="1"/>
      <c r="J65" s="1"/>
      <c r="K65" s="1"/>
      <c r="L65" s="1"/>
      <c r="M65" s="1"/>
      <c r="N65" s="8"/>
      <c r="O65" s="18">
        <f t="shared" si="0"/>
        <v>0</v>
      </c>
    </row>
  </sheetData>
  <mergeCells count="7">
    <mergeCell ref="A43:XFD43"/>
    <mergeCell ref="A53:XFD53"/>
    <mergeCell ref="A16:S16"/>
    <mergeCell ref="A9:S9"/>
    <mergeCell ref="A24:S24"/>
    <mergeCell ref="A30:S30"/>
    <mergeCell ref="A36:XFD36"/>
  </mergeCells>
  <conditionalFormatting sqref="C4:O8 C10:O15 C17:O23 C25:O29 C31:O35 C37:O42 C44:O52 C54:O65">
    <cfRule type="cellIs" dxfId="236" priority="1" operator="between">
      <formula>0.111111111111111</formula>
      <formula>1.99999999999999</formula>
    </cfRule>
    <cfRule type="cellIs" dxfId="235" priority="2" operator="between">
      <formula>2</formula>
      <formula>2.999999</formula>
    </cfRule>
    <cfRule type="cellIs" dxfId="234" priority="3" operator="greaterThanOrEqual">
      <formula>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7"/>
  <sheetViews>
    <sheetView topLeftCell="A43" workbookViewId="0">
      <selection activeCell="A51" sqref="A51"/>
    </sheetView>
  </sheetViews>
  <sheetFormatPr defaultColWidth="11" defaultRowHeight="15.75"/>
  <cols>
    <col min="1" max="1" width="38.375" style="40" customWidth="1"/>
    <col min="2" max="2" width="22.5" style="58" customWidth="1"/>
    <col min="3" max="3" width="29" style="58" customWidth="1"/>
  </cols>
  <sheetData>
    <row r="1" spans="1:39" ht="20.25">
      <c r="A1" s="51" t="s">
        <v>29</v>
      </c>
      <c r="B1" s="55" t="s">
        <v>104</v>
      </c>
      <c r="C1" s="55" t="s">
        <v>105</v>
      </c>
    </row>
    <row r="2" spans="1:39">
      <c r="A2" s="50" t="s">
        <v>65</v>
      </c>
      <c r="B2" s="56"/>
      <c r="C2" s="56"/>
    </row>
    <row r="3" spans="1:39" ht="18">
      <c r="A3" s="46" t="s">
        <v>33</v>
      </c>
      <c r="B3" s="57"/>
      <c r="C3" s="57"/>
    </row>
    <row r="4" spans="1:39">
      <c r="A4" s="37" t="s">
        <v>5</v>
      </c>
      <c r="B4" s="1">
        <f>'Quality metrics'!O4</f>
        <v>0</v>
      </c>
      <c r="C4" s="1">
        <f>'Accessibility metrics'!O4</f>
        <v>0</v>
      </c>
    </row>
    <row r="5" spans="1:39">
      <c r="A5" s="37" t="s">
        <v>6</v>
      </c>
      <c r="B5" s="1">
        <f>'Quality metrics'!O5</f>
        <v>0</v>
      </c>
      <c r="C5" s="1">
        <f>'Accessibility metrics'!O5</f>
        <v>0</v>
      </c>
    </row>
    <row r="6" spans="1:39" ht="30">
      <c r="A6" s="37" t="s">
        <v>7</v>
      </c>
      <c r="B6" s="1">
        <f>'Quality metrics'!O6</f>
        <v>0</v>
      </c>
      <c r="C6" s="1">
        <f>'Accessibility metrics'!O6</f>
        <v>0</v>
      </c>
    </row>
    <row r="7" spans="1:39">
      <c r="A7" s="37"/>
      <c r="B7" s="2">
        <f>'Quality metrics'!O7</f>
        <v>0</v>
      </c>
      <c r="C7" s="2">
        <f>'Accessibility metrics'!O7</f>
        <v>0</v>
      </c>
    </row>
    <row r="8" spans="1:39">
      <c r="A8" s="69" t="s">
        <v>73</v>
      </c>
      <c r="B8" s="1">
        <f>'Quality metrics'!O8</f>
        <v>0</v>
      </c>
      <c r="C8" s="1">
        <f>'Accessibility metrics'!O8</f>
        <v>0</v>
      </c>
    </row>
    <row r="9" spans="1:39">
      <c r="A9" s="115"/>
      <c r="B9" s="115"/>
      <c r="C9" s="115"/>
      <c r="D9" s="115"/>
      <c r="E9" s="115"/>
      <c r="F9" s="115"/>
      <c r="G9" s="115"/>
      <c r="H9" s="115"/>
      <c r="I9" s="115"/>
      <c r="J9" s="115"/>
      <c r="K9" s="115"/>
    </row>
    <row r="10" spans="1:39" ht="18">
      <c r="A10" s="46" t="s">
        <v>34</v>
      </c>
      <c r="B10" s="57"/>
      <c r="C10" s="57"/>
    </row>
    <row r="11" spans="1:39">
      <c r="A11" s="37" t="s">
        <v>9</v>
      </c>
      <c r="B11" s="1">
        <f>'Quality metrics'!O11</f>
        <v>0</v>
      </c>
      <c r="C11" s="1">
        <f>'Accessibility metrics'!O11</f>
        <v>0</v>
      </c>
    </row>
    <row r="12" spans="1:39">
      <c r="A12" s="37" t="s">
        <v>70</v>
      </c>
      <c r="B12" s="1">
        <f>'Quality metrics'!O12</f>
        <v>0</v>
      </c>
      <c r="C12" s="1">
        <f>'Accessibility metrics'!O12</f>
        <v>0</v>
      </c>
    </row>
    <row r="13" spans="1:39">
      <c r="A13" s="37" t="s">
        <v>10</v>
      </c>
      <c r="B13" s="1">
        <f>'Quality metrics'!O13</f>
        <v>0</v>
      </c>
      <c r="C13" s="1">
        <f>'Accessibility metrics'!O13</f>
        <v>0</v>
      </c>
    </row>
    <row r="14" spans="1:39">
      <c r="A14" s="60"/>
      <c r="B14" s="1">
        <f>'Quality metrics'!O14</f>
        <v>0</v>
      </c>
      <c r="C14" s="1">
        <f>'Accessibility metrics'!O14</f>
        <v>0</v>
      </c>
    </row>
    <row r="15" spans="1:39">
      <c r="A15" s="54" t="s">
        <v>42</v>
      </c>
      <c r="B15" s="1">
        <f>'Quality metrics'!O15</f>
        <v>0</v>
      </c>
      <c r="C15" s="1">
        <f>'Accessibility metrics'!O15</f>
        <v>0</v>
      </c>
    </row>
    <row r="16" spans="1:39" s="54" customFormat="1">
      <c r="A16" s="114"/>
      <c r="B16" s="115"/>
      <c r="C16" s="115"/>
      <c r="D16" s="115"/>
      <c r="E16" s="115"/>
      <c r="F16" s="115"/>
      <c r="G16" s="115"/>
      <c r="H16" s="115"/>
      <c r="I16" s="115"/>
      <c r="J16" s="115"/>
      <c r="K16" s="115"/>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row>
    <row r="17" spans="1:39" ht="18">
      <c r="A17" s="46" t="s">
        <v>74</v>
      </c>
      <c r="B17" s="57"/>
      <c r="C17" s="57"/>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row>
    <row r="18" spans="1:39">
      <c r="A18" s="37" t="s">
        <v>13</v>
      </c>
      <c r="B18" s="1">
        <f>'Quality metrics'!O18</f>
        <v>0</v>
      </c>
      <c r="C18" s="1">
        <f>'Accessibility metrics'!O18</f>
        <v>0</v>
      </c>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row>
    <row r="19" spans="1:39">
      <c r="A19" s="37" t="s">
        <v>90</v>
      </c>
      <c r="B19" s="1">
        <f>'Quality metrics'!O19</f>
        <v>0</v>
      </c>
      <c r="C19" s="1">
        <f>'Accessibility metrics'!O19</f>
        <v>0</v>
      </c>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39">
      <c r="A20" s="37" t="s">
        <v>14</v>
      </c>
      <c r="B20" s="1">
        <f>'Quality metrics'!O20</f>
        <v>0</v>
      </c>
      <c r="C20" s="1">
        <f>'Accessibility metrics'!O20</f>
        <v>0</v>
      </c>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39">
      <c r="A21" s="37" t="s">
        <v>91</v>
      </c>
      <c r="B21" s="1">
        <f>'Quality metrics'!O21</f>
        <v>0</v>
      </c>
      <c r="C21" s="1">
        <f>'Accessibility metrics'!O21</f>
        <v>0</v>
      </c>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row r="22" spans="1:39">
      <c r="A22" s="60"/>
      <c r="B22" s="1">
        <f>'Quality metrics'!O22</f>
        <v>0</v>
      </c>
      <c r="C22" s="1">
        <f>'Accessibility metrics'!O22</f>
        <v>0</v>
      </c>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1:39">
      <c r="A23" s="54" t="s">
        <v>36</v>
      </c>
      <c r="B23" s="1">
        <f>'Quality metrics'!O23</f>
        <v>0</v>
      </c>
      <c r="C23" s="1">
        <f>'Accessibility metrics'!O23</f>
        <v>0</v>
      </c>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row>
    <row r="24" spans="1:39" s="54" customFormat="1">
      <c r="A24" s="114"/>
      <c r="B24" s="115"/>
      <c r="C24" s="115"/>
      <c r="D24" s="115"/>
      <c r="E24" s="115"/>
      <c r="F24" s="115"/>
      <c r="G24" s="115"/>
      <c r="H24" s="115"/>
      <c r="I24" s="115"/>
      <c r="J24" s="115"/>
      <c r="K24" s="115"/>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row>
    <row r="25" spans="1:39" ht="18">
      <c r="A25" s="46" t="s">
        <v>41</v>
      </c>
      <c r="B25" s="57"/>
      <c r="C25" s="57"/>
    </row>
    <row r="26" spans="1:39">
      <c r="A26" s="37" t="s">
        <v>8</v>
      </c>
      <c r="B26" s="1">
        <f>'Quality metrics'!O26</f>
        <v>0</v>
      </c>
      <c r="C26" s="1">
        <f>'Accessibility metrics'!O26</f>
        <v>0</v>
      </c>
    </row>
    <row r="27" spans="1:39">
      <c r="A27" s="37" t="s">
        <v>16</v>
      </c>
      <c r="B27" s="1">
        <f>'Quality metrics'!O27</f>
        <v>0</v>
      </c>
      <c r="C27" s="1">
        <f>'Accessibility metrics'!O27</f>
        <v>0</v>
      </c>
    </row>
    <row r="28" spans="1:39">
      <c r="A28" s="60"/>
      <c r="B28" s="1">
        <f>'Quality metrics'!O28</f>
        <v>0</v>
      </c>
      <c r="C28" s="1">
        <f>'Accessibility metrics'!O28</f>
        <v>0</v>
      </c>
    </row>
    <row r="29" spans="1:39">
      <c r="A29" s="54" t="s">
        <v>43</v>
      </c>
      <c r="B29" s="1">
        <f>'Quality metrics'!O29</f>
        <v>0</v>
      </c>
      <c r="C29" s="1">
        <f>'Accessibility metrics'!O29</f>
        <v>0</v>
      </c>
    </row>
    <row r="30" spans="1:39">
      <c r="A30" s="114"/>
      <c r="B30" s="115"/>
      <c r="C30" s="115"/>
      <c r="D30" s="115"/>
      <c r="E30" s="115"/>
      <c r="F30" s="115"/>
      <c r="G30" s="115"/>
      <c r="H30" s="115"/>
      <c r="I30" s="115"/>
      <c r="J30" s="115"/>
      <c r="K30" s="115"/>
    </row>
    <row r="31" spans="1:39" ht="18">
      <c r="A31" s="46" t="s">
        <v>40</v>
      </c>
      <c r="B31" s="57"/>
      <c r="C31" s="57"/>
    </row>
    <row r="32" spans="1:39">
      <c r="A32" s="37" t="s">
        <v>17</v>
      </c>
      <c r="B32" s="1">
        <f>'Quality metrics'!O32</f>
        <v>0</v>
      </c>
      <c r="C32" s="1">
        <f>'Accessibility metrics'!O32</f>
        <v>0</v>
      </c>
    </row>
    <row r="33" spans="1:11">
      <c r="A33" s="37" t="s">
        <v>18</v>
      </c>
      <c r="B33" s="1">
        <f>'Quality metrics'!O33</f>
        <v>0</v>
      </c>
      <c r="C33" s="1">
        <f>'Accessibility metrics'!O33</f>
        <v>0</v>
      </c>
    </row>
    <row r="34" spans="1:11">
      <c r="A34" s="60"/>
      <c r="B34" s="1">
        <f>'Quality metrics'!O34</f>
        <v>0</v>
      </c>
      <c r="C34" s="1">
        <f>'Accessibility metrics'!O34</f>
        <v>0</v>
      </c>
    </row>
    <row r="35" spans="1:11">
      <c r="A35" s="54" t="s">
        <v>44</v>
      </c>
      <c r="B35" s="1">
        <f>'Quality metrics'!O35</f>
        <v>0</v>
      </c>
      <c r="C35" s="1">
        <f>'Accessibility metrics'!O35</f>
        <v>0</v>
      </c>
    </row>
    <row r="36" spans="1:11">
      <c r="A36" s="114"/>
      <c r="B36" s="115"/>
      <c r="C36" s="115"/>
      <c r="D36" s="115"/>
      <c r="E36" s="115"/>
      <c r="F36" s="115"/>
      <c r="G36" s="115"/>
      <c r="H36" s="115"/>
      <c r="I36" s="115"/>
      <c r="J36" s="115"/>
      <c r="K36" s="115"/>
    </row>
    <row r="37" spans="1:11" ht="18">
      <c r="A37" s="46" t="s">
        <v>38</v>
      </c>
      <c r="B37" s="57"/>
      <c r="C37" s="57"/>
    </row>
    <row r="38" spans="1:11">
      <c r="A38" s="37" t="s">
        <v>19</v>
      </c>
      <c r="B38" s="1">
        <f>'Quality metrics'!O38</f>
        <v>0</v>
      </c>
      <c r="C38" s="1">
        <f>'Accessibility metrics'!O38</f>
        <v>0</v>
      </c>
    </row>
    <row r="39" spans="1:11">
      <c r="A39" s="37" t="s">
        <v>20</v>
      </c>
      <c r="B39" s="1">
        <f>'Quality metrics'!O39</f>
        <v>0</v>
      </c>
      <c r="C39" s="1">
        <f>'Accessibility metrics'!O39</f>
        <v>0</v>
      </c>
    </row>
    <row r="40" spans="1:11">
      <c r="A40" s="37" t="s">
        <v>21</v>
      </c>
      <c r="B40" s="1">
        <f>'Quality metrics'!O40</f>
        <v>0</v>
      </c>
      <c r="C40" s="1">
        <f>'Accessibility metrics'!O40</f>
        <v>0</v>
      </c>
    </row>
    <row r="41" spans="1:11">
      <c r="A41" s="60"/>
      <c r="B41" s="1">
        <f>'Quality metrics'!O41</f>
        <v>0</v>
      </c>
      <c r="C41" s="1">
        <f>'Accessibility metrics'!O41</f>
        <v>0</v>
      </c>
    </row>
    <row r="42" spans="1:11">
      <c r="A42" s="54" t="s">
        <v>93</v>
      </c>
      <c r="B42" s="1">
        <f>'Quality metrics'!O42</f>
        <v>0</v>
      </c>
      <c r="C42" s="1">
        <f>'Accessibility metrics'!O42</f>
        <v>0</v>
      </c>
    </row>
    <row r="43" spans="1:11">
      <c r="A43" s="114"/>
      <c r="B43" s="115"/>
      <c r="C43" s="115"/>
      <c r="D43" s="115"/>
      <c r="E43" s="115"/>
      <c r="F43" s="115"/>
      <c r="G43" s="115"/>
      <c r="H43" s="115"/>
      <c r="I43" s="115"/>
      <c r="J43" s="115"/>
      <c r="K43" s="115"/>
    </row>
    <row r="44" spans="1:11" ht="18">
      <c r="A44" s="46" t="s">
        <v>39</v>
      </c>
      <c r="B44" s="57"/>
      <c r="C44" s="57"/>
    </row>
    <row r="45" spans="1:11">
      <c r="A45" s="37" t="s">
        <v>22</v>
      </c>
      <c r="B45" s="1">
        <f>'Quality metrics'!O45</f>
        <v>0</v>
      </c>
      <c r="C45" s="1">
        <f>'Accessibility metrics'!O45</f>
        <v>0</v>
      </c>
    </row>
    <row r="46" spans="1:11">
      <c r="A46" s="37" t="s">
        <v>23</v>
      </c>
      <c r="B46" s="1">
        <f>'Quality metrics'!O46</f>
        <v>0</v>
      </c>
      <c r="C46" s="1">
        <f>'Accessibility metrics'!O46</f>
        <v>0</v>
      </c>
    </row>
    <row r="47" spans="1:11">
      <c r="A47" s="37" t="s">
        <v>24</v>
      </c>
      <c r="B47" s="1">
        <f>'Quality metrics'!O47</f>
        <v>0</v>
      </c>
      <c r="C47" s="1">
        <f>'Accessibility metrics'!O47</f>
        <v>0</v>
      </c>
    </row>
    <row r="48" spans="1:11">
      <c r="A48" s="37" t="s">
        <v>25</v>
      </c>
      <c r="B48" s="1">
        <f>'Quality metrics'!O48</f>
        <v>0</v>
      </c>
      <c r="C48" s="1">
        <f>'Accessibility metrics'!O48</f>
        <v>0</v>
      </c>
    </row>
    <row r="49" spans="1:11">
      <c r="A49" s="37" t="s">
        <v>71</v>
      </c>
      <c r="B49" s="1">
        <f>'Quality metrics'!O49</f>
        <v>0</v>
      </c>
      <c r="C49" s="1">
        <f>'Accessibility metrics'!O49</f>
        <v>0</v>
      </c>
    </row>
    <row r="50" spans="1:11">
      <c r="A50" s="37" t="s">
        <v>26</v>
      </c>
      <c r="B50" s="1">
        <f>'Quality metrics'!O50</f>
        <v>0</v>
      </c>
      <c r="C50" s="1">
        <f>'Accessibility metrics'!O50</f>
        <v>0</v>
      </c>
    </row>
    <row r="51" spans="1:11">
      <c r="A51" s="60"/>
      <c r="B51" s="1">
        <f>'Quality metrics'!O51</f>
        <v>0</v>
      </c>
      <c r="C51" s="1">
        <f>'Accessibility metrics'!O51</f>
        <v>0</v>
      </c>
    </row>
    <row r="52" spans="1:11">
      <c r="A52" s="54" t="s">
        <v>45</v>
      </c>
      <c r="B52" s="1">
        <f>'Quality metrics'!O52</f>
        <v>0</v>
      </c>
      <c r="C52" s="1">
        <f>'Accessibility metrics'!O52</f>
        <v>0</v>
      </c>
    </row>
    <row r="53" spans="1:11">
      <c r="A53" s="114"/>
      <c r="B53" s="115"/>
      <c r="C53" s="115"/>
      <c r="D53" s="115"/>
      <c r="E53" s="115"/>
      <c r="F53" s="115"/>
      <c r="G53" s="115"/>
      <c r="H53" s="115"/>
      <c r="I53" s="115"/>
      <c r="J53" s="115"/>
      <c r="K53" s="115"/>
    </row>
    <row r="54" spans="1:11" ht="18">
      <c r="A54" s="46" t="s">
        <v>46</v>
      </c>
      <c r="B54" s="57"/>
      <c r="C54" s="57"/>
    </row>
    <row r="55" spans="1:11">
      <c r="A55" s="37" t="s">
        <v>4</v>
      </c>
      <c r="B55" s="1">
        <f>'Quality metrics'!O55</f>
        <v>0</v>
      </c>
      <c r="C55" s="1">
        <f>'Accessibility metrics'!O55</f>
        <v>0</v>
      </c>
    </row>
    <row r="56" spans="1:11">
      <c r="A56" s="37" t="s">
        <v>15</v>
      </c>
      <c r="B56" s="1">
        <f>'Quality metrics'!O56</f>
        <v>0</v>
      </c>
      <c r="C56" s="1">
        <f>'Accessibility metrics'!O56</f>
        <v>0</v>
      </c>
    </row>
    <row r="57" spans="1:11" ht="30">
      <c r="A57" s="37" t="s">
        <v>98</v>
      </c>
      <c r="B57" s="1">
        <f>'Quality metrics'!O57</f>
        <v>0</v>
      </c>
      <c r="C57" s="1">
        <f>'Accessibility metrics'!O57</f>
        <v>0</v>
      </c>
    </row>
    <row r="58" spans="1:11">
      <c r="A58" s="37" t="s">
        <v>27</v>
      </c>
      <c r="B58" s="1">
        <f>'Quality metrics'!O58</f>
        <v>0</v>
      </c>
      <c r="C58" s="1">
        <f>'Accessibility metrics'!O58</f>
        <v>0</v>
      </c>
    </row>
    <row r="59" spans="1:11">
      <c r="A59" s="37" t="s">
        <v>11</v>
      </c>
      <c r="B59" s="1">
        <f>'Quality metrics'!O59</f>
        <v>0</v>
      </c>
      <c r="C59" s="1">
        <f>'Accessibility metrics'!O59</f>
        <v>0</v>
      </c>
    </row>
    <row r="60" spans="1:11">
      <c r="A60" s="37" t="s">
        <v>12</v>
      </c>
      <c r="B60" s="1">
        <f>'Quality metrics'!O60</f>
        <v>0</v>
      </c>
      <c r="C60" s="1">
        <f>'Accessibility metrics'!O60</f>
        <v>0</v>
      </c>
    </row>
    <row r="61" spans="1:11" ht="30">
      <c r="A61" s="37" t="s">
        <v>28</v>
      </c>
      <c r="B61" s="1">
        <f>'Quality metrics'!O61</f>
        <v>0</v>
      </c>
      <c r="C61" s="1">
        <f>'Accessibility metrics'!O61</f>
        <v>0</v>
      </c>
    </row>
    <row r="62" spans="1:11">
      <c r="A62" s="37"/>
      <c r="B62" s="1">
        <f>'Quality metrics'!O62</f>
        <v>0</v>
      </c>
      <c r="C62" s="1">
        <f>'Accessibility metrics'!O62</f>
        <v>0</v>
      </c>
    </row>
    <row r="63" spans="1:11">
      <c r="A63" s="37"/>
      <c r="B63" s="1">
        <f>'Quality metrics'!O63</f>
        <v>0</v>
      </c>
      <c r="C63" s="1">
        <f>'Accessibility metrics'!O63</f>
        <v>0</v>
      </c>
    </row>
    <row r="64" spans="1:11">
      <c r="A64" s="37"/>
      <c r="B64" s="1">
        <f>'Quality metrics'!O64</f>
        <v>0</v>
      </c>
      <c r="C64" s="1">
        <f>'Accessibility metrics'!O64</f>
        <v>0</v>
      </c>
    </row>
    <row r="65" spans="1:3">
      <c r="A65" s="37"/>
      <c r="B65" s="1">
        <f>'Quality metrics'!O65</f>
        <v>0</v>
      </c>
      <c r="C65" s="1">
        <f>'Accessibility metrics'!O65</f>
        <v>0</v>
      </c>
    </row>
    <row r="66" spans="1:3">
      <c r="A66" s="11"/>
    </row>
    <row r="67" spans="1:3">
      <c r="A67" s="11"/>
    </row>
    <row r="68" spans="1:3">
      <c r="A68" s="11"/>
    </row>
    <row r="69" spans="1:3">
      <c r="A69" s="11"/>
    </row>
    <row r="70" spans="1:3">
      <c r="A70" s="11"/>
    </row>
    <row r="71" spans="1:3">
      <c r="A71" s="11"/>
    </row>
    <row r="72" spans="1:3">
      <c r="A72" s="11"/>
    </row>
    <row r="73" spans="1:3">
      <c r="A73" s="11"/>
    </row>
    <row r="74" spans="1:3">
      <c r="A74" s="11"/>
    </row>
    <row r="75" spans="1:3">
      <c r="A75" s="11"/>
    </row>
    <row r="76" spans="1:3">
      <c r="A76" s="11"/>
    </row>
    <row r="77" spans="1:3">
      <c r="A77" s="11"/>
    </row>
    <row r="78" spans="1:3">
      <c r="A78" s="11"/>
    </row>
    <row r="79" spans="1:3">
      <c r="A79" s="11"/>
    </row>
    <row r="81" spans="1:1">
      <c r="A81" s="53"/>
    </row>
    <row r="86" spans="1:1">
      <c r="A86" s="41"/>
    </row>
    <row r="87" spans="1:1">
      <c r="A87" s="41"/>
    </row>
    <row r="88" spans="1:1">
      <c r="A88" s="41"/>
    </row>
    <row r="89" spans="1:1">
      <c r="A89" s="41"/>
    </row>
    <row r="90" spans="1:1">
      <c r="A90" s="41"/>
    </row>
    <row r="91" spans="1:1">
      <c r="A91" s="41"/>
    </row>
    <row r="92" spans="1:1">
      <c r="A92" s="41"/>
    </row>
    <row r="94" spans="1:1">
      <c r="A94" s="41"/>
    </row>
    <row r="95" spans="1:1">
      <c r="A95" s="41"/>
    </row>
    <row r="96" spans="1:1">
      <c r="A96" s="41"/>
    </row>
    <row r="97" spans="1:1">
      <c r="A97" s="41"/>
    </row>
  </sheetData>
  <sheetProtection formatCells="0" insertColumns="0" insertRows="0"/>
  <mergeCells count="7">
    <mergeCell ref="A30:K30"/>
    <mergeCell ref="A36:K36"/>
    <mergeCell ref="A43:K43"/>
    <mergeCell ref="A53:K53"/>
    <mergeCell ref="A9:K9"/>
    <mergeCell ref="A16:K16"/>
    <mergeCell ref="A24:K24"/>
  </mergeCells>
  <conditionalFormatting sqref="B4">
    <cfRule type="cellIs" dxfId="233" priority="283" operator="between">
      <formula>0.111111111111111</formula>
      <formula>1.99999999999999</formula>
    </cfRule>
    <cfRule type="cellIs" dxfId="232" priority="284" operator="between">
      <formula>2</formula>
      <formula>2.999999</formula>
    </cfRule>
    <cfRule type="cellIs" dxfId="231" priority="285" operator="greaterThanOrEqual">
      <formula>3</formula>
    </cfRule>
  </conditionalFormatting>
  <conditionalFormatting sqref="B5">
    <cfRule type="cellIs" dxfId="230" priority="280" operator="between">
      <formula>0.111111111111111</formula>
      <formula>1.99999999999999</formula>
    </cfRule>
    <cfRule type="cellIs" dxfId="229" priority="281" operator="between">
      <formula>2</formula>
      <formula>2.999999</formula>
    </cfRule>
    <cfRule type="cellIs" dxfId="228" priority="282" operator="greaterThanOrEqual">
      <formula>3</formula>
    </cfRule>
  </conditionalFormatting>
  <conditionalFormatting sqref="B6:B7">
    <cfRule type="cellIs" dxfId="227" priority="277" operator="between">
      <formula>0.111111111111111</formula>
      <formula>1.99999999999999</formula>
    </cfRule>
    <cfRule type="cellIs" dxfId="226" priority="278" operator="between">
      <formula>2</formula>
      <formula>2.999999</formula>
    </cfRule>
    <cfRule type="cellIs" dxfId="225" priority="279" operator="greaterThanOrEqual">
      <formula>3</formula>
    </cfRule>
  </conditionalFormatting>
  <conditionalFormatting sqref="B8">
    <cfRule type="cellIs" dxfId="224" priority="253" operator="between">
      <formula>0.111111111111111</formula>
      <formula>1.99999999999999</formula>
    </cfRule>
    <cfRule type="cellIs" dxfId="223" priority="254" operator="between">
      <formula>2</formula>
      <formula>2.999999</formula>
    </cfRule>
    <cfRule type="cellIs" dxfId="222" priority="255" operator="greaterThanOrEqual">
      <formula>3</formula>
    </cfRule>
  </conditionalFormatting>
  <conditionalFormatting sqref="B11:B12">
    <cfRule type="cellIs" dxfId="221" priority="250" operator="between">
      <formula>0.111111111111111</formula>
      <formula>1.99999999999999</formula>
    </cfRule>
    <cfRule type="cellIs" dxfId="220" priority="251" operator="between">
      <formula>2</formula>
      <formula>2.999999</formula>
    </cfRule>
    <cfRule type="cellIs" dxfId="219" priority="252" operator="greaterThanOrEqual">
      <formula>3</formula>
    </cfRule>
  </conditionalFormatting>
  <conditionalFormatting sqref="B13:B14">
    <cfRule type="cellIs" dxfId="218" priority="247" operator="between">
      <formula>0.111111111111111</formula>
      <formula>1.99999999999999</formula>
    </cfRule>
    <cfRule type="cellIs" dxfId="217" priority="248" operator="between">
      <formula>2</formula>
      <formula>2.999999</formula>
    </cfRule>
    <cfRule type="cellIs" dxfId="216" priority="249" operator="greaterThanOrEqual">
      <formula>3</formula>
    </cfRule>
  </conditionalFormatting>
  <conditionalFormatting sqref="B15">
    <cfRule type="cellIs" dxfId="215" priority="244" operator="between">
      <formula>0.111111111111111</formula>
      <formula>1.99999999999999</formula>
    </cfRule>
    <cfRule type="cellIs" dxfId="214" priority="245" operator="between">
      <formula>2</formula>
      <formula>2.999999</formula>
    </cfRule>
    <cfRule type="cellIs" dxfId="213" priority="246" operator="greaterThanOrEqual">
      <formula>3</formula>
    </cfRule>
  </conditionalFormatting>
  <conditionalFormatting sqref="B18">
    <cfRule type="cellIs" dxfId="212" priority="241" operator="between">
      <formula>0.111111111111111</formula>
      <formula>1.99999999999999</formula>
    </cfRule>
    <cfRule type="cellIs" dxfId="211" priority="242" operator="between">
      <formula>2</formula>
      <formula>2.999999</formula>
    </cfRule>
    <cfRule type="cellIs" dxfId="210" priority="243" operator="greaterThanOrEqual">
      <formula>3</formula>
    </cfRule>
  </conditionalFormatting>
  <conditionalFormatting sqref="B19">
    <cfRule type="cellIs" dxfId="209" priority="238" operator="between">
      <formula>0.111111111111111</formula>
      <formula>1.99999999999999</formula>
    </cfRule>
    <cfRule type="cellIs" dxfId="208" priority="239" operator="between">
      <formula>2</formula>
      <formula>2.999999</formula>
    </cfRule>
    <cfRule type="cellIs" dxfId="207" priority="240" operator="greaterThanOrEqual">
      <formula>3</formula>
    </cfRule>
  </conditionalFormatting>
  <conditionalFormatting sqref="B20">
    <cfRule type="cellIs" dxfId="206" priority="235" operator="between">
      <formula>0.111111111111111</formula>
      <formula>1.99999999999999</formula>
    </cfRule>
    <cfRule type="cellIs" dxfId="205" priority="236" operator="between">
      <formula>2</formula>
      <formula>2.999999</formula>
    </cfRule>
    <cfRule type="cellIs" dxfId="204" priority="237" operator="greaterThanOrEqual">
      <formula>3</formula>
    </cfRule>
  </conditionalFormatting>
  <conditionalFormatting sqref="B21:B22">
    <cfRule type="cellIs" dxfId="203" priority="232" operator="between">
      <formula>0.111111111111111</formula>
      <formula>1.99999999999999</formula>
    </cfRule>
    <cfRule type="cellIs" dxfId="202" priority="233" operator="between">
      <formula>2</formula>
      <formula>2.999999</formula>
    </cfRule>
    <cfRule type="cellIs" dxfId="201" priority="234" operator="greaterThanOrEqual">
      <formula>3</formula>
    </cfRule>
  </conditionalFormatting>
  <conditionalFormatting sqref="B23">
    <cfRule type="cellIs" dxfId="200" priority="229" operator="between">
      <formula>0.111111111111111</formula>
      <formula>1.99999999999999</formula>
    </cfRule>
    <cfRule type="cellIs" dxfId="199" priority="230" operator="between">
      <formula>2</formula>
      <formula>2.999999</formula>
    </cfRule>
    <cfRule type="cellIs" dxfId="198" priority="231" operator="greaterThanOrEqual">
      <formula>3</formula>
    </cfRule>
  </conditionalFormatting>
  <conditionalFormatting sqref="B26">
    <cfRule type="cellIs" dxfId="197" priority="226" operator="between">
      <formula>0.111111111111111</formula>
      <formula>1.99999999999999</formula>
    </cfRule>
    <cfRule type="cellIs" dxfId="196" priority="227" operator="between">
      <formula>2</formula>
      <formula>2.999999</formula>
    </cfRule>
    <cfRule type="cellIs" dxfId="195" priority="228" operator="greaterThanOrEqual">
      <formula>3</formula>
    </cfRule>
  </conditionalFormatting>
  <conditionalFormatting sqref="B27:B28">
    <cfRule type="cellIs" dxfId="194" priority="223" operator="between">
      <formula>0.111111111111111</formula>
      <formula>1.99999999999999</formula>
    </cfRule>
    <cfRule type="cellIs" dxfId="193" priority="224" operator="between">
      <formula>2</formula>
      <formula>2.999999</formula>
    </cfRule>
    <cfRule type="cellIs" dxfId="192" priority="225" operator="greaterThanOrEqual">
      <formula>3</formula>
    </cfRule>
  </conditionalFormatting>
  <conditionalFormatting sqref="B29">
    <cfRule type="cellIs" dxfId="191" priority="220" operator="between">
      <formula>0.111111111111111</formula>
      <formula>1.99999999999999</formula>
    </cfRule>
    <cfRule type="cellIs" dxfId="190" priority="221" operator="between">
      <formula>2</formula>
      <formula>2.999999</formula>
    </cfRule>
    <cfRule type="cellIs" dxfId="189" priority="222" operator="greaterThanOrEqual">
      <formula>3</formula>
    </cfRule>
  </conditionalFormatting>
  <conditionalFormatting sqref="C29">
    <cfRule type="cellIs" dxfId="188" priority="199" operator="between">
      <formula>0.111111111111111</formula>
      <formula>1.99999999999999</formula>
    </cfRule>
    <cfRule type="cellIs" dxfId="187" priority="200" operator="between">
      <formula>2</formula>
      <formula>2.999999</formula>
    </cfRule>
    <cfRule type="cellIs" dxfId="186" priority="201" operator="greaterThanOrEqual">
      <formula>3</formula>
    </cfRule>
  </conditionalFormatting>
  <conditionalFormatting sqref="C27:C28">
    <cfRule type="cellIs" dxfId="185" priority="196" operator="between">
      <formula>0.111111111111111</formula>
      <formula>1.99999999999999</formula>
    </cfRule>
    <cfRule type="cellIs" dxfId="184" priority="197" operator="between">
      <formula>2</formula>
      <formula>2.999999</formula>
    </cfRule>
    <cfRule type="cellIs" dxfId="183" priority="198" operator="greaterThanOrEqual">
      <formula>3</formula>
    </cfRule>
  </conditionalFormatting>
  <conditionalFormatting sqref="C26">
    <cfRule type="cellIs" dxfId="182" priority="193" operator="between">
      <formula>0.111111111111111</formula>
      <formula>1.99999999999999</formula>
    </cfRule>
    <cfRule type="cellIs" dxfId="181" priority="194" operator="between">
      <formula>2</formula>
      <formula>2.999999</formula>
    </cfRule>
    <cfRule type="cellIs" dxfId="180" priority="195" operator="greaterThanOrEqual">
      <formula>3</formula>
    </cfRule>
  </conditionalFormatting>
  <conditionalFormatting sqref="C23">
    <cfRule type="cellIs" dxfId="179" priority="190" operator="between">
      <formula>0.111111111111111</formula>
      <formula>1.99999999999999</formula>
    </cfRule>
    <cfRule type="cellIs" dxfId="178" priority="191" operator="between">
      <formula>2</formula>
      <formula>2.999999</formula>
    </cfRule>
    <cfRule type="cellIs" dxfId="177" priority="192" operator="greaterThanOrEqual">
      <formula>3</formula>
    </cfRule>
  </conditionalFormatting>
  <conditionalFormatting sqref="C21:C22">
    <cfRule type="cellIs" dxfId="176" priority="187" operator="between">
      <formula>0.111111111111111</formula>
      <formula>1.99999999999999</formula>
    </cfRule>
    <cfRule type="cellIs" dxfId="175" priority="188" operator="between">
      <formula>2</formula>
      <formula>2.999999</formula>
    </cfRule>
    <cfRule type="cellIs" dxfId="174" priority="189" operator="greaterThanOrEqual">
      <formula>3</formula>
    </cfRule>
  </conditionalFormatting>
  <conditionalFormatting sqref="C20">
    <cfRule type="cellIs" dxfId="173" priority="184" operator="between">
      <formula>0.111111111111111</formula>
      <formula>1.99999999999999</formula>
    </cfRule>
    <cfRule type="cellIs" dxfId="172" priority="185" operator="between">
      <formula>2</formula>
      <formula>2.999999</formula>
    </cfRule>
    <cfRule type="cellIs" dxfId="171" priority="186" operator="greaterThanOrEqual">
      <formula>3</formula>
    </cfRule>
  </conditionalFormatting>
  <conditionalFormatting sqref="C19">
    <cfRule type="cellIs" dxfId="170" priority="181" operator="between">
      <formula>0.111111111111111</formula>
      <formula>1.99999999999999</formula>
    </cfRule>
    <cfRule type="cellIs" dxfId="169" priority="182" operator="between">
      <formula>2</formula>
      <formula>2.999999</formula>
    </cfRule>
    <cfRule type="cellIs" dxfId="168" priority="183" operator="greaterThanOrEqual">
      <formula>3</formula>
    </cfRule>
  </conditionalFormatting>
  <conditionalFormatting sqref="C18">
    <cfRule type="cellIs" dxfId="167" priority="178" operator="between">
      <formula>0.111111111111111</formula>
      <formula>1.99999999999999</formula>
    </cfRule>
    <cfRule type="cellIs" dxfId="166" priority="179" operator="between">
      <formula>2</formula>
      <formula>2.999999</formula>
    </cfRule>
    <cfRule type="cellIs" dxfId="165" priority="180" operator="greaterThanOrEqual">
      <formula>3</formula>
    </cfRule>
  </conditionalFormatting>
  <conditionalFormatting sqref="C15">
    <cfRule type="cellIs" dxfId="164" priority="175" operator="between">
      <formula>0.111111111111111</formula>
      <formula>1.99999999999999</formula>
    </cfRule>
    <cfRule type="cellIs" dxfId="163" priority="176" operator="between">
      <formula>2</formula>
      <formula>2.999999</formula>
    </cfRule>
    <cfRule type="cellIs" dxfId="162" priority="177" operator="greaterThanOrEqual">
      <formula>3</formula>
    </cfRule>
  </conditionalFormatting>
  <conditionalFormatting sqref="C13:C14">
    <cfRule type="cellIs" dxfId="161" priority="172" operator="between">
      <formula>0.111111111111111</formula>
      <formula>1.99999999999999</formula>
    </cfRule>
    <cfRule type="cellIs" dxfId="160" priority="173" operator="between">
      <formula>2</formula>
      <formula>2.999999</formula>
    </cfRule>
    <cfRule type="cellIs" dxfId="159" priority="174" operator="greaterThanOrEqual">
      <formula>3</formula>
    </cfRule>
  </conditionalFormatting>
  <conditionalFormatting sqref="C11:C12">
    <cfRule type="cellIs" dxfId="158" priority="169" operator="between">
      <formula>0.111111111111111</formula>
      <formula>1.99999999999999</formula>
    </cfRule>
    <cfRule type="cellIs" dxfId="157" priority="170" operator="between">
      <formula>2</formula>
      <formula>2.999999</formula>
    </cfRule>
    <cfRule type="cellIs" dxfId="156" priority="171" operator="greaterThanOrEqual">
      <formula>3</formula>
    </cfRule>
  </conditionalFormatting>
  <conditionalFormatting sqref="C8">
    <cfRule type="cellIs" dxfId="155" priority="166" operator="between">
      <formula>0.111111111111111</formula>
      <formula>1.99999999999999</formula>
    </cfRule>
    <cfRule type="cellIs" dxfId="154" priority="167" operator="between">
      <formula>2</formula>
      <formula>2.999999</formula>
    </cfRule>
    <cfRule type="cellIs" dxfId="153" priority="168" operator="greaterThanOrEqual">
      <formula>3</formula>
    </cfRule>
  </conditionalFormatting>
  <conditionalFormatting sqref="C6:C7">
    <cfRule type="cellIs" dxfId="152" priority="163" operator="between">
      <formula>0.111111111111111</formula>
      <formula>1.99999999999999</formula>
    </cfRule>
    <cfRule type="cellIs" dxfId="151" priority="164" operator="between">
      <formula>2</formula>
      <formula>2.999999</formula>
    </cfRule>
    <cfRule type="cellIs" dxfId="150" priority="165" operator="greaterThanOrEqual">
      <formula>3</formula>
    </cfRule>
  </conditionalFormatting>
  <conditionalFormatting sqref="C4">
    <cfRule type="cellIs" dxfId="149" priority="160" operator="between">
      <formula>0.111111111111111</formula>
      <formula>1.99999999999999</formula>
    </cfRule>
    <cfRule type="cellIs" dxfId="148" priority="161" operator="between">
      <formula>2</formula>
      <formula>2.999999</formula>
    </cfRule>
    <cfRule type="cellIs" dxfId="147" priority="162" operator="greaterThanOrEqual">
      <formula>3</formula>
    </cfRule>
  </conditionalFormatting>
  <conditionalFormatting sqref="C5">
    <cfRule type="cellIs" dxfId="146" priority="157" operator="between">
      <formula>0.111111111111111</formula>
      <formula>1.99999999999999</formula>
    </cfRule>
    <cfRule type="cellIs" dxfId="145" priority="158" operator="between">
      <formula>2</formula>
      <formula>2.999999</formula>
    </cfRule>
    <cfRule type="cellIs" dxfId="144" priority="159" operator="greaterThanOrEqual">
      <formula>3</formula>
    </cfRule>
  </conditionalFormatting>
  <conditionalFormatting sqref="B32">
    <cfRule type="cellIs" dxfId="143" priority="154" operator="between">
      <formula>0.111111111111111</formula>
      <formula>1.99999999999999</formula>
    </cfRule>
    <cfRule type="cellIs" dxfId="142" priority="155" operator="between">
      <formula>2</formula>
      <formula>2.999999</formula>
    </cfRule>
    <cfRule type="cellIs" dxfId="141" priority="156" operator="greaterThanOrEqual">
      <formula>3</formula>
    </cfRule>
  </conditionalFormatting>
  <conditionalFormatting sqref="B33:B34">
    <cfRule type="cellIs" dxfId="140" priority="151" operator="between">
      <formula>0.111111111111111</formula>
      <formula>1.99999999999999</formula>
    </cfRule>
    <cfRule type="cellIs" dxfId="139" priority="152" operator="between">
      <formula>2</formula>
      <formula>2.999999</formula>
    </cfRule>
    <cfRule type="cellIs" dxfId="138" priority="153" operator="greaterThanOrEqual">
      <formula>3</formula>
    </cfRule>
  </conditionalFormatting>
  <conditionalFormatting sqref="B35">
    <cfRule type="cellIs" dxfId="137" priority="148" operator="between">
      <formula>0.111111111111111</formula>
      <formula>1.99999999999999</formula>
    </cfRule>
    <cfRule type="cellIs" dxfId="136" priority="149" operator="between">
      <formula>2</formula>
      <formula>2.999999</formula>
    </cfRule>
    <cfRule type="cellIs" dxfId="135" priority="150" operator="greaterThanOrEqual">
      <formula>3</formula>
    </cfRule>
  </conditionalFormatting>
  <conditionalFormatting sqref="C35">
    <cfRule type="cellIs" dxfId="134" priority="145" operator="between">
      <formula>0.111111111111111</formula>
      <formula>1.99999999999999</formula>
    </cfRule>
    <cfRule type="cellIs" dxfId="133" priority="146" operator="between">
      <formula>2</formula>
      <formula>2.999999</formula>
    </cfRule>
    <cfRule type="cellIs" dxfId="132" priority="147" operator="greaterThanOrEqual">
      <formula>3</formula>
    </cfRule>
  </conditionalFormatting>
  <conditionalFormatting sqref="C33:C34">
    <cfRule type="cellIs" dxfId="131" priority="142" operator="between">
      <formula>0.111111111111111</formula>
      <formula>1.99999999999999</formula>
    </cfRule>
    <cfRule type="cellIs" dxfId="130" priority="143" operator="between">
      <formula>2</formula>
      <formula>2.999999</formula>
    </cfRule>
    <cfRule type="cellIs" dxfId="129" priority="144" operator="greaterThanOrEqual">
      <formula>3</formula>
    </cfRule>
  </conditionalFormatting>
  <conditionalFormatting sqref="C32">
    <cfRule type="cellIs" dxfId="128" priority="139" operator="between">
      <formula>0.111111111111111</formula>
      <formula>1.99999999999999</formula>
    </cfRule>
    <cfRule type="cellIs" dxfId="127" priority="140" operator="between">
      <formula>2</formula>
      <formula>2.999999</formula>
    </cfRule>
    <cfRule type="cellIs" dxfId="126" priority="141" operator="greaterThanOrEqual">
      <formula>3</formula>
    </cfRule>
  </conditionalFormatting>
  <conditionalFormatting sqref="B38">
    <cfRule type="cellIs" dxfId="125" priority="136" operator="between">
      <formula>0.111111111111111</formula>
      <formula>1.99999999999999</formula>
    </cfRule>
    <cfRule type="cellIs" dxfId="124" priority="137" operator="between">
      <formula>2</formula>
      <formula>2.999999</formula>
    </cfRule>
    <cfRule type="cellIs" dxfId="123" priority="138" operator="greaterThanOrEqual">
      <formula>3</formula>
    </cfRule>
  </conditionalFormatting>
  <conditionalFormatting sqref="B39">
    <cfRule type="cellIs" dxfId="122" priority="133" operator="between">
      <formula>0.111111111111111</formula>
      <formula>1.99999999999999</formula>
    </cfRule>
    <cfRule type="cellIs" dxfId="121" priority="134" operator="between">
      <formula>2</formula>
      <formula>2.999999</formula>
    </cfRule>
    <cfRule type="cellIs" dxfId="120" priority="135" operator="greaterThanOrEqual">
      <formula>3</formula>
    </cfRule>
  </conditionalFormatting>
  <conditionalFormatting sqref="B40:B41">
    <cfRule type="cellIs" dxfId="119" priority="130" operator="between">
      <formula>0.111111111111111</formula>
      <formula>1.99999999999999</formula>
    </cfRule>
    <cfRule type="cellIs" dxfId="118" priority="131" operator="between">
      <formula>2</formula>
      <formula>2.999999</formula>
    </cfRule>
    <cfRule type="cellIs" dxfId="117" priority="132" operator="greaterThanOrEqual">
      <formula>3</formula>
    </cfRule>
  </conditionalFormatting>
  <conditionalFormatting sqref="B42">
    <cfRule type="cellIs" dxfId="116" priority="127" operator="between">
      <formula>0.111111111111111</formula>
      <formula>1.99999999999999</formula>
    </cfRule>
    <cfRule type="cellIs" dxfId="115" priority="128" operator="between">
      <formula>2</formula>
      <formula>2.999999</formula>
    </cfRule>
    <cfRule type="cellIs" dxfId="114" priority="129" operator="greaterThanOrEqual">
      <formula>3</formula>
    </cfRule>
  </conditionalFormatting>
  <conditionalFormatting sqref="C42">
    <cfRule type="cellIs" dxfId="113" priority="124" operator="between">
      <formula>0.111111111111111</formula>
      <formula>1.99999999999999</formula>
    </cfRule>
    <cfRule type="cellIs" dxfId="112" priority="125" operator="between">
      <formula>2</formula>
      <formula>2.999999</formula>
    </cfRule>
    <cfRule type="cellIs" dxfId="111" priority="126" operator="greaterThanOrEqual">
      <formula>3</formula>
    </cfRule>
  </conditionalFormatting>
  <conditionalFormatting sqref="C40:C41">
    <cfRule type="cellIs" dxfId="110" priority="121" operator="between">
      <formula>0.111111111111111</formula>
      <formula>1.99999999999999</formula>
    </cfRule>
    <cfRule type="cellIs" dxfId="109" priority="122" operator="between">
      <formula>2</formula>
      <formula>2.999999</formula>
    </cfRule>
    <cfRule type="cellIs" dxfId="108" priority="123" operator="greaterThanOrEqual">
      <formula>3</formula>
    </cfRule>
  </conditionalFormatting>
  <conditionalFormatting sqref="C39">
    <cfRule type="cellIs" dxfId="107" priority="118" operator="between">
      <formula>0.111111111111111</formula>
      <formula>1.99999999999999</formula>
    </cfRule>
    <cfRule type="cellIs" dxfId="106" priority="119" operator="between">
      <formula>2</formula>
      <formula>2.999999</formula>
    </cfRule>
    <cfRule type="cellIs" dxfId="105" priority="120" operator="greaterThanOrEqual">
      <formula>3</formula>
    </cfRule>
  </conditionalFormatting>
  <conditionalFormatting sqref="C38">
    <cfRule type="cellIs" dxfId="104" priority="115" operator="between">
      <formula>0.111111111111111</formula>
      <formula>1.99999999999999</formula>
    </cfRule>
    <cfRule type="cellIs" dxfId="103" priority="116" operator="between">
      <formula>2</formula>
      <formula>2.999999</formula>
    </cfRule>
    <cfRule type="cellIs" dxfId="102" priority="117" operator="greaterThanOrEqual">
      <formula>3</formula>
    </cfRule>
  </conditionalFormatting>
  <conditionalFormatting sqref="B45">
    <cfRule type="cellIs" dxfId="101" priority="112" operator="between">
      <formula>0.111111111111111</formula>
      <formula>1.99999999999999</formula>
    </cfRule>
    <cfRule type="cellIs" dxfId="100" priority="113" operator="between">
      <formula>2</formula>
      <formula>2.999999</formula>
    </cfRule>
    <cfRule type="cellIs" dxfId="99" priority="114" operator="greaterThanOrEqual">
      <formula>3</formula>
    </cfRule>
  </conditionalFormatting>
  <conditionalFormatting sqref="B46">
    <cfRule type="cellIs" dxfId="98" priority="109" operator="between">
      <formula>0.111111111111111</formula>
      <formula>1.99999999999999</formula>
    </cfRule>
    <cfRule type="cellIs" dxfId="97" priority="110" operator="between">
      <formula>2</formula>
      <formula>2.999999</formula>
    </cfRule>
    <cfRule type="cellIs" dxfId="96" priority="111" operator="greaterThanOrEqual">
      <formula>3</formula>
    </cfRule>
  </conditionalFormatting>
  <conditionalFormatting sqref="B47">
    <cfRule type="cellIs" dxfId="95" priority="106" operator="between">
      <formula>0.111111111111111</formula>
      <formula>1.99999999999999</formula>
    </cfRule>
    <cfRule type="cellIs" dxfId="94" priority="107" operator="between">
      <formula>2</formula>
      <formula>2.999999</formula>
    </cfRule>
    <cfRule type="cellIs" dxfId="93" priority="108" operator="greaterThanOrEqual">
      <formula>3</formula>
    </cfRule>
  </conditionalFormatting>
  <conditionalFormatting sqref="B48:B49">
    <cfRule type="cellIs" dxfId="92" priority="103" operator="between">
      <formula>0.111111111111111</formula>
      <formula>1.99999999999999</formula>
    </cfRule>
    <cfRule type="cellIs" dxfId="91" priority="104" operator="between">
      <formula>2</formula>
      <formula>2.999999</formula>
    </cfRule>
    <cfRule type="cellIs" dxfId="90" priority="105" operator="greaterThanOrEqual">
      <formula>3</formula>
    </cfRule>
  </conditionalFormatting>
  <conditionalFormatting sqref="B50:B51">
    <cfRule type="cellIs" dxfId="89" priority="100" operator="between">
      <formula>0.111111111111111</formula>
      <formula>1.99999999999999</formula>
    </cfRule>
    <cfRule type="cellIs" dxfId="88" priority="101" operator="between">
      <formula>2</formula>
      <formula>2.999999</formula>
    </cfRule>
    <cfRule type="cellIs" dxfId="87" priority="102" operator="greaterThanOrEqual">
      <formula>3</formula>
    </cfRule>
  </conditionalFormatting>
  <conditionalFormatting sqref="B52">
    <cfRule type="cellIs" dxfId="86" priority="97" operator="between">
      <formula>0.111111111111111</formula>
      <formula>1.99999999999999</formula>
    </cfRule>
    <cfRule type="cellIs" dxfId="85" priority="98" operator="between">
      <formula>2</formula>
      <formula>2.999999</formula>
    </cfRule>
    <cfRule type="cellIs" dxfId="84" priority="99" operator="greaterThanOrEqual">
      <formula>3</formula>
    </cfRule>
  </conditionalFormatting>
  <conditionalFormatting sqref="C52">
    <cfRule type="cellIs" dxfId="83" priority="94" operator="between">
      <formula>0.111111111111111</formula>
      <formula>1.99999999999999</formula>
    </cfRule>
    <cfRule type="cellIs" dxfId="82" priority="95" operator="between">
      <formula>2</formula>
      <formula>2.999999</formula>
    </cfRule>
    <cfRule type="cellIs" dxfId="81" priority="96" operator="greaterThanOrEqual">
      <formula>3</formula>
    </cfRule>
  </conditionalFormatting>
  <conditionalFormatting sqref="C50:C51">
    <cfRule type="cellIs" dxfId="80" priority="91" operator="between">
      <formula>0.111111111111111</formula>
      <formula>1.99999999999999</formula>
    </cfRule>
    <cfRule type="cellIs" dxfId="79" priority="92" operator="between">
      <formula>2</formula>
      <formula>2.999999</formula>
    </cfRule>
    <cfRule type="cellIs" dxfId="78" priority="93" operator="greaterThanOrEqual">
      <formula>3</formula>
    </cfRule>
  </conditionalFormatting>
  <conditionalFormatting sqref="C48:C49">
    <cfRule type="cellIs" dxfId="77" priority="88" operator="between">
      <formula>0.111111111111111</formula>
      <formula>1.99999999999999</formula>
    </cfRule>
    <cfRule type="cellIs" dxfId="76" priority="89" operator="between">
      <formula>2</formula>
      <formula>2.999999</formula>
    </cfRule>
    <cfRule type="cellIs" dxfId="75" priority="90" operator="greaterThanOrEqual">
      <formula>3</formula>
    </cfRule>
  </conditionalFormatting>
  <conditionalFormatting sqref="C47">
    <cfRule type="cellIs" dxfId="74" priority="85" operator="between">
      <formula>0.111111111111111</formula>
      <formula>1.99999999999999</formula>
    </cfRule>
    <cfRule type="cellIs" dxfId="73" priority="86" operator="between">
      <formula>2</formula>
      <formula>2.999999</formula>
    </cfRule>
    <cfRule type="cellIs" dxfId="72" priority="87" operator="greaterThanOrEqual">
      <formula>3</formula>
    </cfRule>
  </conditionalFormatting>
  <conditionalFormatting sqref="C46">
    <cfRule type="cellIs" dxfId="71" priority="82" operator="between">
      <formula>0.111111111111111</formula>
      <formula>1.99999999999999</formula>
    </cfRule>
    <cfRule type="cellIs" dxfId="70" priority="83" operator="between">
      <formula>2</formula>
      <formula>2.999999</formula>
    </cfRule>
    <cfRule type="cellIs" dxfId="69" priority="84" operator="greaterThanOrEqual">
      <formula>3</formula>
    </cfRule>
  </conditionalFormatting>
  <conditionalFormatting sqref="C45">
    <cfRule type="cellIs" dxfId="68" priority="79" operator="between">
      <formula>0.111111111111111</formula>
      <formula>1.99999999999999</formula>
    </cfRule>
    <cfRule type="cellIs" dxfId="67" priority="80" operator="between">
      <formula>2</formula>
      <formula>2.999999</formula>
    </cfRule>
    <cfRule type="cellIs" dxfId="66" priority="81" operator="greaterThanOrEqual">
      <formula>3</formula>
    </cfRule>
  </conditionalFormatting>
  <conditionalFormatting sqref="B55">
    <cfRule type="cellIs" dxfId="65" priority="76" operator="between">
      <formula>0.111111111111111</formula>
      <formula>1.99999999999999</formula>
    </cfRule>
    <cfRule type="cellIs" dxfId="64" priority="77" operator="between">
      <formula>2</formula>
      <formula>2.999999</formula>
    </cfRule>
    <cfRule type="cellIs" dxfId="63" priority="78" operator="greaterThanOrEqual">
      <formula>3</formula>
    </cfRule>
  </conditionalFormatting>
  <conditionalFormatting sqref="B56">
    <cfRule type="cellIs" dxfId="62" priority="73" operator="between">
      <formula>0.111111111111111</formula>
      <formula>1.99999999999999</formula>
    </cfRule>
    <cfRule type="cellIs" dxfId="61" priority="74" operator="between">
      <formula>2</formula>
      <formula>2.999999</formula>
    </cfRule>
    <cfRule type="cellIs" dxfId="60" priority="75" operator="greaterThanOrEqual">
      <formula>3</formula>
    </cfRule>
  </conditionalFormatting>
  <conditionalFormatting sqref="B57">
    <cfRule type="cellIs" dxfId="59" priority="70" operator="between">
      <formula>0.111111111111111</formula>
      <formula>1.99999999999999</formula>
    </cfRule>
    <cfRule type="cellIs" dxfId="58" priority="71" operator="between">
      <formula>2</formula>
      <formula>2.999999</formula>
    </cfRule>
    <cfRule type="cellIs" dxfId="57" priority="72" operator="greaterThanOrEqual">
      <formula>3</formula>
    </cfRule>
  </conditionalFormatting>
  <conditionalFormatting sqref="B58">
    <cfRule type="cellIs" dxfId="56" priority="67" operator="between">
      <formula>0.111111111111111</formula>
      <formula>1.99999999999999</formula>
    </cfRule>
    <cfRule type="cellIs" dxfId="55" priority="68" operator="between">
      <formula>2</formula>
      <formula>2.999999</formula>
    </cfRule>
    <cfRule type="cellIs" dxfId="54" priority="69" operator="greaterThanOrEqual">
      <formula>3</formula>
    </cfRule>
  </conditionalFormatting>
  <conditionalFormatting sqref="B59">
    <cfRule type="cellIs" dxfId="53" priority="64" operator="between">
      <formula>0.111111111111111</formula>
      <formula>1.99999999999999</formula>
    </cfRule>
    <cfRule type="cellIs" dxfId="52" priority="65" operator="between">
      <formula>2</formula>
      <formula>2.999999</formula>
    </cfRule>
    <cfRule type="cellIs" dxfId="51" priority="66" operator="greaterThanOrEqual">
      <formula>3</formula>
    </cfRule>
  </conditionalFormatting>
  <conditionalFormatting sqref="B60">
    <cfRule type="cellIs" dxfId="50" priority="61" operator="between">
      <formula>0.111111111111111</formula>
      <formula>1.99999999999999</formula>
    </cfRule>
    <cfRule type="cellIs" dxfId="49" priority="62" operator="between">
      <formula>2</formula>
      <formula>2.999999</formula>
    </cfRule>
    <cfRule type="cellIs" dxfId="48" priority="63" operator="greaterThanOrEqual">
      <formula>3</formula>
    </cfRule>
  </conditionalFormatting>
  <conditionalFormatting sqref="B61">
    <cfRule type="cellIs" dxfId="47" priority="58" operator="between">
      <formula>0.111111111111111</formula>
      <formula>1.99999999999999</formula>
    </cfRule>
    <cfRule type="cellIs" dxfId="46" priority="59" operator="between">
      <formula>2</formula>
      <formula>2.999999</formula>
    </cfRule>
    <cfRule type="cellIs" dxfId="45" priority="60" operator="greaterThanOrEqual">
      <formula>3</formula>
    </cfRule>
  </conditionalFormatting>
  <conditionalFormatting sqref="B62">
    <cfRule type="cellIs" dxfId="44" priority="55" operator="between">
      <formula>0.111111111111111</formula>
      <formula>1.99999999999999</formula>
    </cfRule>
    <cfRule type="cellIs" dxfId="43" priority="56" operator="between">
      <formula>2</formula>
      <formula>2.999999</formula>
    </cfRule>
    <cfRule type="cellIs" dxfId="42" priority="57" operator="greaterThanOrEqual">
      <formula>3</formula>
    </cfRule>
  </conditionalFormatting>
  <conditionalFormatting sqref="B63">
    <cfRule type="cellIs" dxfId="41" priority="52" operator="between">
      <formula>0.111111111111111</formula>
      <formula>1.99999999999999</formula>
    </cfRule>
    <cfRule type="cellIs" dxfId="40" priority="53" operator="between">
      <formula>2</formula>
      <formula>2.999999</formula>
    </cfRule>
    <cfRule type="cellIs" dxfId="39" priority="54" operator="greaterThanOrEqual">
      <formula>3</formula>
    </cfRule>
  </conditionalFormatting>
  <conditionalFormatting sqref="B64">
    <cfRule type="cellIs" dxfId="38" priority="49" operator="between">
      <formula>0.111111111111111</formula>
      <formula>1.99999999999999</formula>
    </cfRule>
    <cfRule type="cellIs" dxfId="37" priority="50" operator="between">
      <formula>2</formula>
      <formula>2.999999</formula>
    </cfRule>
    <cfRule type="cellIs" dxfId="36" priority="51" operator="greaterThanOrEqual">
      <formula>3</formula>
    </cfRule>
  </conditionalFormatting>
  <conditionalFormatting sqref="B65">
    <cfRule type="cellIs" dxfId="35" priority="46" operator="between">
      <formula>0.111111111111111</formula>
      <formula>1.99999999999999</formula>
    </cfRule>
    <cfRule type="cellIs" dxfId="34" priority="47" operator="between">
      <formula>2</formula>
      <formula>2.999999</formula>
    </cfRule>
    <cfRule type="cellIs" dxfId="33" priority="48" operator="greaterThanOrEqual">
      <formula>3</formula>
    </cfRule>
  </conditionalFormatting>
  <conditionalFormatting sqref="C65">
    <cfRule type="cellIs" dxfId="32" priority="43" operator="between">
      <formula>0.111111111111111</formula>
      <formula>1.99999999999999</formula>
    </cfRule>
    <cfRule type="cellIs" dxfId="31" priority="44" operator="between">
      <formula>2</formula>
      <formula>2.999999</formula>
    </cfRule>
    <cfRule type="cellIs" dxfId="30" priority="45" operator="greaterThanOrEqual">
      <formula>3</formula>
    </cfRule>
  </conditionalFormatting>
  <conditionalFormatting sqref="C64">
    <cfRule type="cellIs" dxfId="29" priority="40" operator="between">
      <formula>0.111111111111111</formula>
      <formula>1.99999999999999</formula>
    </cfRule>
    <cfRule type="cellIs" dxfId="28" priority="41" operator="between">
      <formula>2</formula>
      <formula>2.999999</formula>
    </cfRule>
    <cfRule type="cellIs" dxfId="27" priority="42" operator="greaterThanOrEqual">
      <formula>3</formula>
    </cfRule>
  </conditionalFormatting>
  <conditionalFormatting sqref="C63">
    <cfRule type="cellIs" dxfId="26" priority="37" operator="between">
      <formula>0.111111111111111</formula>
      <formula>1.99999999999999</formula>
    </cfRule>
    <cfRule type="cellIs" dxfId="25" priority="38" operator="between">
      <formula>2</formula>
      <formula>2.999999</formula>
    </cfRule>
    <cfRule type="cellIs" dxfId="24" priority="39" operator="greaterThanOrEqual">
      <formula>3</formula>
    </cfRule>
  </conditionalFormatting>
  <conditionalFormatting sqref="C62">
    <cfRule type="cellIs" dxfId="23" priority="34" operator="between">
      <formula>0.111111111111111</formula>
      <formula>1.99999999999999</formula>
    </cfRule>
    <cfRule type="cellIs" dxfId="22" priority="35" operator="between">
      <formula>2</formula>
      <formula>2.999999</formula>
    </cfRule>
    <cfRule type="cellIs" dxfId="21" priority="36" operator="greaterThanOrEqual">
      <formula>3</formula>
    </cfRule>
  </conditionalFormatting>
  <conditionalFormatting sqref="C61">
    <cfRule type="cellIs" dxfId="20" priority="31" operator="between">
      <formula>0.111111111111111</formula>
      <formula>1.99999999999999</formula>
    </cfRule>
    <cfRule type="cellIs" dxfId="19" priority="32" operator="between">
      <formula>2</formula>
      <formula>2.999999</formula>
    </cfRule>
    <cfRule type="cellIs" dxfId="18" priority="33" operator="greaterThanOrEqual">
      <formula>3</formula>
    </cfRule>
  </conditionalFormatting>
  <conditionalFormatting sqref="C59">
    <cfRule type="cellIs" dxfId="17" priority="19" operator="between">
      <formula>0.111111111111111</formula>
      <formula>1.99999999999999</formula>
    </cfRule>
    <cfRule type="cellIs" dxfId="16" priority="20" operator="between">
      <formula>2</formula>
      <formula>2.999999</formula>
    </cfRule>
    <cfRule type="cellIs" dxfId="15" priority="21" operator="greaterThanOrEqual">
      <formula>3</formula>
    </cfRule>
  </conditionalFormatting>
  <conditionalFormatting sqref="C58">
    <cfRule type="cellIs" dxfId="14" priority="13" operator="between">
      <formula>0.111111111111111</formula>
      <formula>1.99999999999999</formula>
    </cfRule>
    <cfRule type="cellIs" dxfId="13" priority="14" operator="between">
      <formula>2</formula>
      <formula>2.999999</formula>
    </cfRule>
    <cfRule type="cellIs" dxfId="12" priority="15" operator="greaterThanOrEqual">
      <formula>3</formula>
    </cfRule>
  </conditionalFormatting>
  <conditionalFormatting sqref="C57">
    <cfRule type="cellIs" dxfId="11" priority="10" operator="between">
      <formula>0.111111111111111</formula>
      <formula>1.99999999999999</formula>
    </cfRule>
    <cfRule type="cellIs" dxfId="10" priority="11" operator="between">
      <formula>2</formula>
      <formula>2.999999</formula>
    </cfRule>
    <cfRule type="cellIs" dxfId="9" priority="12" operator="greaterThanOrEqual">
      <formula>3</formula>
    </cfRule>
  </conditionalFormatting>
  <conditionalFormatting sqref="C56">
    <cfRule type="cellIs" dxfId="8" priority="7" operator="between">
      <formula>0.111111111111111</formula>
      <formula>1.99999999999999</formula>
    </cfRule>
    <cfRule type="cellIs" dxfId="7" priority="8" operator="between">
      <formula>2</formula>
      <formula>2.999999</formula>
    </cfRule>
    <cfRule type="cellIs" dxfId="6" priority="9" operator="greaterThanOrEqual">
      <formula>3</formula>
    </cfRule>
  </conditionalFormatting>
  <conditionalFormatting sqref="C55">
    <cfRule type="cellIs" dxfId="5" priority="4" operator="between">
      <formula>0.111111111111111</formula>
      <formula>1.99999999999999</formula>
    </cfRule>
    <cfRule type="cellIs" dxfId="4" priority="5" operator="between">
      <formula>2</formula>
      <formula>2.999999</formula>
    </cfRule>
    <cfRule type="cellIs" dxfId="3" priority="6" operator="greaterThanOrEqual">
      <formula>3</formula>
    </cfRule>
  </conditionalFormatting>
  <conditionalFormatting sqref="C60">
    <cfRule type="cellIs" dxfId="2" priority="1" operator="between">
      <formula>0.111111111111111</formula>
      <formula>1.99999999999999</formula>
    </cfRule>
    <cfRule type="cellIs" dxfId="1" priority="2" operator="between">
      <formula>2</formula>
      <formula>2.999999</formula>
    </cfRule>
    <cfRule type="cellIs" dxfId="0" priority="3" operator="greaterThanOrEqual">
      <formula>3</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topLeftCell="G1" zoomScaleNormal="100" workbookViewId="0">
      <selection activeCell="W19" sqref="W19"/>
    </sheetView>
  </sheetViews>
  <sheetFormatPr defaultColWidth="11" defaultRowHeight="15.75"/>
  <cols>
    <col min="1" max="1" width="28.5" style="27" hidden="1" customWidth="1"/>
    <col min="2" max="2" width="16.875" style="19" hidden="1" customWidth="1"/>
    <col min="3" max="3" width="19" style="19" hidden="1" customWidth="1"/>
    <col min="4" max="6" width="11" hidden="1" customWidth="1"/>
    <col min="7" max="7" width="10.375" customWidth="1"/>
    <col min="8" max="8" width="11" customWidth="1"/>
    <col min="9" max="9" width="8" customWidth="1"/>
    <col min="10" max="10" width="38.5" style="20" customWidth="1"/>
    <col min="18" max="18" width="14.5" customWidth="1"/>
    <col min="19" max="19" width="11" customWidth="1"/>
    <col min="22" max="22" width="13" customWidth="1"/>
    <col min="27" max="27" width="50" style="28" customWidth="1"/>
  </cols>
  <sheetData>
    <row r="1" spans="1:27" ht="47.25" customHeight="1" thickBot="1">
      <c r="A1" s="23" t="s">
        <v>29</v>
      </c>
      <c r="B1" s="19" t="s">
        <v>52</v>
      </c>
      <c r="C1" s="19" t="s">
        <v>53</v>
      </c>
      <c r="G1" s="86" t="s">
        <v>63</v>
      </c>
      <c r="H1" s="86" t="s">
        <v>62</v>
      </c>
      <c r="I1" s="87" t="s">
        <v>54</v>
      </c>
      <c r="J1" s="88" t="s">
        <v>95</v>
      </c>
      <c r="AA1" s="29" t="s">
        <v>29</v>
      </c>
    </row>
    <row r="2" spans="1:27" ht="35.25" customHeight="1" thickTop="1">
      <c r="A2" s="33" t="s">
        <v>33</v>
      </c>
      <c r="B2" s="19">
        <f>'Quality metrics'!O8</f>
        <v>0</v>
      </c>
      <c r="C2" s="19">
        <f>'Accessibility metrics'!O8</f>
        <v>0</v>
      </c>
      <c r="G2" s="89">
        <f>B2</f>
        <v>0</v>
      </c>
      <c r="H2" s="90">
        <f>C2</f>
        <v>0</v>
      </c>
      <c r="I2" s="91">
        <v>1</v>
      </c>
      <c r="J2" s="92" t="str">
        <f>A2&amp;CHAR(10)</f>
        <v xml:space="preserve">Information and referral
</v>
      </c>
      <c r="M2" s="117" t="s">
        <v>76</v>
      </c>
      <c r="N2" s="117"/>
      <c r="O2" s="117"/>
      <c r="P2" s="117"/>
      <c r="Q2" s="117"/>
      <c r="R2" s="117"/>
      <c r="S2" s="117"/>
      <c r="T2" s="117"/>
      <c r="AA2" s="30" t="s">
        <v>33</v>
      </c>
    </row>
    <row r="3" spans="1:27">
      <c r="A3" s="34" t="s">
        <v>34</v>
      </c>
      <c r="B3" s="19">
        <f>'Quality metrics'!O15</f>
        <v>0</v>
      </c>
      <c r="C3" s="19">
        <f>'Accessibility metrics'!O15</f>
        <v>0</v>
      </c>
      <c r="G3" s="89">
        <f t="shared" ref="G3:G8" si="0">B3</f>
        <v>0</v>
      </c>
      <c r="H3" s="90">
        <f t="shared" ref="H3:H8" si="1">C3</f>
        <v>0</v>
      </c>
      <c r="I3" s="91">
        <v>1</v>
      </c>
      <c r="J3" s="92" t="str">
        <f t="shared" ref="J3:J8" si="2">A3&amp;CHAR(10)</f>
        <v xml:space="preserve">Training
</v>
      </c>
      <c r="AA3" s="30" t="s">
        <v>34</v>
      </c>
    </row>
    <row r="4" spans="1:27" ht="21" customHeight="1">
      <c r="A4" s="34" t="s">
        <v>74</v>
      </c>
      <c r="B4" s="19">
        <f>'Quality metrics'!O23</f>
        <v>0</v>
      </c>
      <c r="C4" s="19">
        <f>'Accessibility metrics'!O23</f>
        <v>0</v>
      </c>
      <c r="G4" s="89">
        <f t="shared" si="0"/>
        <v>0</v>
      </c>
      <c r="H4" s="90">
        <f t="shared" si="1"/>
        <v>0</v>
      </c>
      <c r="I4" s="91">
        <v>1</v>
      </c>
      <c r="J4" s="92" t="str">
        <f t="shared" si="2"/>
        <v xml:space="preserve">Peer support
</v>
      </c>
      <c r="V4" s="83" t="s">
        <v>85</v>
      </c>
      <c r="AA4" s="30" t="s">
        <v>37</v>
      </c>
    </row>
    <row r="5" spans="1:27" ht="21.95" customHeight="1">
      <c r="A5" s="34" t="s">
        <v>41</v>
      </c>
      <c r="B5" s="19">
        <f>'Quality metrics'!O29</f>
        <v>0</v>
      </c>
      <c r="C5" s="19">
        <f>'Accessibility metrics'!O29</f>
        <v>0</v>
      </c>
      <c r="G5" s="89">
        <f t="shared" si="0"/>
        <v>0</v>
      </c>
      <c r="H5" s="90">
        <f t="shared" si="1"/>
        <v>0</v>
      </c>
      <c r="I5" s="91">
        <v>1</v>
      </c>
      <c r="J5" s="92" t="str">
        <f t="shared" si="2"/>
        <v xml:space="preserve">Advocacy 
</v>
      </c>
      <c r="V5" s="82" t="s">
        <v>86</v>
      </c>
      <c r="AA5" s="30" t="s">
        <v>41</v>
      </c>
    </row>
    <row r="6" spans="1:27" ht="19.5">
      <c r="A6" s="34" t="s">
        <v>40</v>
      </c>
      <c r="B6" s="19">
        <f>'Quality metrics'!O35</f>
        <v>0</v>
      </c>
      <c r="C6" s="19">
        <f>'Accessibility metrics'!O35</f>
        <v>0</v>
      </c>
      <c r="G6" s="89">
        <f t="shared" si="0"/>
        <v>0</v>
      </c>
      <c r="H6" s="90">
        <f t="shared" si="1"/>
        <v>0</v>
      </c>
      <c r="I6" s="91">
        <v>1</v>
      </c>
      <c r="J6" s="92" t="str">
        <f t="shared" si="2"/>
        <v xml:space="preserve">Respite
</v>
      </c>
      <c r="V6" s="82" t="s">
        <v>87</v>
      </c>
      <c r="AA6" s="30" t="s">
        <v>40</v>
      </c>
    </row>
    <row r="7" spans="1:27" ht="19.5">
      <c r="A7" s="34" t="s">
        <v>38</v>
      </c>
      <c r="B7" s="19">
        <f>'Quality metrics'!O42</f>
        <v>0</v>
      </c>
      <c r="C7" s="19">
        <f>'Accessibility metrics'!O42</f>
        <v>0</v>
      </c>
      <c r="G7" s="89">
        <f t="shared" si="0"/>
        <v>0</v>
      </c>
      <c r="H7" s="90">
        <f t="shared" si="1"/>
        <v>0</v>
      </c>
      <c r="I7" s="91">
        <v>1</v>
      </c>
      <c r="J7" s="92" t="str">
        <f t="shared" si="2"/>
        <v xml:space="preserve">Camps and events
</v>
      </c>
      <c r="V7" s="82" t="s">
        <v>88</v>
      </c>
      <c r="AA7" s="30" t="s">
        <v>38</v>
      </c>
    </row>
    <row r="8" spans="1:27" ht="19.5">
      <c r="A8" s="34" t="s">
        <v>39</v>
      </c>
      <c r="B8" s="19">
        <f>'Quality metrics'!O52</f>
        <v>0</v>
      </c>
      <c r="C8" s="19">
        <f>'Accessibility metrics'!O52</f>
        <v>0</v>
      </c>
      <c r="G8" s="93">
        <f t="shared" si="0"/>
        <v>0</v>
      </c>
      <c r="H8" s="94">
        <f t="shared" si="1"/>
        <v>0</v>
      </c>
      <c r="I8" s="95">
        <v>1</v>
      </c>
      <c r="J8" s="96" t="str">
        <f t="shared" si="2"/>
        <v xml:space="preserve">Therapeutic supports
</v>
      </c>
      <c r="V8" s="82" t="s">
        <v>89</v>
      </c>
      <c r="AA8" s="30" t="s">
        <v>39</v>
      </c>
    </row>
    <row r="9" spans="1:27" ht="20.25" thickBot="1">
      <c r="A9" s="35" t="s">
        <v>46</v>
      </c>
      <c r="G9" s="19"/>
      <c r="H9" s="31"/>
      <c r="V9" s="85"/>
      <c r="AA9" s="30" t="s">
        <v>46</v>
      </c>
    </row>
    <row r="10" spans="1:27" ht="19.5">
      <c r="A10" s="32" t="s">
        <v>56</v>
      </c>
      <c r="B10" s="19">
        <f>'Quality metrics'!O55</f>
        <v>0</v>
      </c>
      <c r="C10" s="19">
        <f>'Accessibility metrics'!O55</f>
        <v>0</v>
      </c>
      <c r="G10" s="19"/>
      <c r="H10" s="31"/>
      <c r="V10" s="85"/>
    </row>
    <row r="11" spans="1:27" ht="31.5">
      <c r="A11" s="25" t="s">
        <v>5</v>
      </c>
      <c r="B11" s="19">
        <f>'Quality metrics'!O4</f>
        <v>0</v>
      </c>
      <c r="C11" s="19">
        <f>'Accessibility metrics'!O4</f>
        <v>0</v>
      </c>
      <c r="G11" s="118" t="s">
        <v>77</v>
      </c>
      <c r="H11" s="118"/>
      <c r="I11" s="118"/>
      <c r="J11" s="118"/>
      <c r="V11" s="84"/>
    </row>
    <row r="12" spans="1:27" ht="57.95" customHeight="1">
      <c r="A12" s="24" t="s">
        <v>6</v>
      </c>
      <c r="B12" s="19">
        <f>'Quality metrics'!O5</f>
        <v>0</v>
      </c>
      <c r="C12" s="19">
        <f>'Accessibility metrics'!O5</f>
        <v>0</v>
      </c>
      <c r="G12" s="119" t="s">
        <v>94</v>
      </c>
      <c r="H12" s="119"/>
      <c r="I12" s="119"/>
      <c r="J12" s="119"/>
      <c r="V12" s="5"/>
    </row>
    <row r="13" spans="1:27" ht="17.25" customHeight="1">
      <c r="A13" s="25" t="s">
        <v>7</v>
      </c>
      <c r="B13" s="19">
        <f>'Quality metrics'!O6</f>
        <v>0</v>
      </c>
      <c r="C13" s="19">
        <f>'Accessibility metrics'!O6</f>
        <v>0</v>
      </c>
      <c r="G13" s="120" t="s">
        <v>96</v>
      </c>
      <c r="H13" s="120"/>
      <c r="I13" s="73" t="s">
        <v>78</v>
      </c>
      <c r="J13" s="72"/>
    </row>
    <row r="14" spans="1:27" ht="18" customHeight="1">
      <c r="A14" s="25" t="s">
        <v>8</v>
      </c>
      <c r="B14" s="19">
        <f>'Quality metrics'!O26</f>
        <v>0</v>
      </c>
      <c r="C14" s="19">
        <f>'Accessibility metrics'!O26</f>
        <v>0</v>
      </c>
      <c r="G14" s="120" t="s">
        <v>34</v>
      </c>
      <c r="H14" s="120"/>
      <c r="I14" s="73" t="s">
        <v>79</v>
      </c>
      <c r="J14" s="72"/>
    </row>
    <row r="15" spans="1:27">
      <c r="A15" s="25" t="s">
        <v>30</v>
      </c>
      <c r="B15" s="19">
        <f>'Quality metrics'!O11</f>
        <v>0</v>
      </c>
      <c r="C15" s="19">
        <f>'Quality metrics'!P11</f>
        <v>0</v>
      </c>
      <c r="G15" s="120" t="s">
        <v>74</v>
      </c>
      <c r="H15" s="120"/>
      <c r="I15" s="74" t="s">
        <v>80</v>
      </c>
    </row>
    <row r="16" spans="1:27">
      <c r="A16" s="25" t="s">
        <v>57</v>
      </c>
      <c r="B16" s="19">
        <f>'Quality metrics'!O13</f>
        <v>0</v>
      </c>
      <c r="C16" s="19">
        <f>'Accessibility metrics'!O13</f>
        <v>0</v>
      </c>
      <c r="G16" s="120" t="s">
        <v>97</v>
      </c>
      <c r="H16" s="120"/>
      <c r="I16" s="74" t="s">
        <v>81</v>
      </c>
    </row>
    <row r="17" spans="1:27">
      <c r="A17" s="24" t="s">
        <v>31</v>
      </c>
      <c r="B17" s="19">
        <f>'Quality metrics'!O59</f>
        <v>0</v>
      </c>
      <c r="C17" s="19">
        <f>'Accessibility metrics'!O59</f>
        <v>0</v>
      </c>
      <c r="G17" s="120" t="s">
        <v>40</v>
      </c>
      <c r="H17" s="120"/>
      <c r="I17" s="74" t="s">
        <v>82</v>
      </c>
    </row>
    <row r="18" spans="1:27">
      <c r="A18" s="24" t="s">
        <v>12</v>
      </c>
      <c r="B18" s="19">
        <f>'Quality metrics'!O60</f>
        <v>0</v>
      </c>
      <c r="C18" s="19">
        <f>'Accessibility metrics'!O60</f>
        <v>0</v>
      </c>
      <c r="G18" s="75" t="s">
        <v>38</v>
      </c>
      <c r="H18" s="75"/>
      <c r="I18" s="74" t="s">
        <v>83</v>
      </c>
    </row>
    <row r="19" spans="1:27" ht="18.95" customHeight="1">
      <c r="A19" s="24" t="s">
        <v>13</v>
      </c>
      <c r="B19" s="19">
        <f>'Quality metrics'!O18</f>
        <v>0</v>
      </c>
      <c r="C19" s="19">
        <f>'Accessibility metrics'!O18</f>
        <v>0</v>
      </c>
      <c r="G19" s="120" t="s">
        <v>39</v>
      </c>
      <c r="H19" s="120"/>
      <c r="I19" s="74" t="s">
        <v>84</v>
      </c>
    </row>
    <row r="20" spans="1:27" s="80" customFormat="1" ht="87" customHeight="1">
      <c r="A20" s="79" t="s">
        <v>14</v>
      </c>
      <c r="B20" s="71"/>
      <c r="C20" s="71"/>
      <c r="G20" s="121" t="s">
        <v>106</v>
      </c>
      <c r="H20" s="121"/>
      <c r="I20" s="121"/>
      <c r="J20" s="121"/>
      <c r="AA20" s="81"/>
    </row>
    <row r="21" spans="1:27">
      <c r="A21" s="24" t="s">
        <v>58</v>
      </c>
      <c r="G21" s="19"/>
      <c r="H21" s="31"/>
    </row>
    <row r="22" spans="1:27" ht="33" customHeight="1">
      <c r="A22" s="24" t="s">
        <v>15</v>
      </c>
      <c r="G22" s="76"/>
      <c r="H22" s="77"/>
      <c r="I22" s="77"/>
      <c r="J22" s="77"/>
    </row>
    <row r="23" spans="1:27" ht="31.5">
      <c r="A23" s="24" t="s">
        <v>16</v>
      </c>
      <c r="G23" s="19"/>
      <c r="H23" s="31"/>
      <c r="O23" s="78"/>
      <c r="P23" s="78"/>
      <c r="Q23" s="78"/>
      <c r="R23" s="78"/>
      <c r="S23" s="70"/>
    </row>
    <row r="24" spans="1:27">
      <c r="A24" s="24" t="s">
        <v>17</v>
      </c>
      <c r="G24" s="19"/>
      <c r="H24" s="31"/>
    </row>
    <row r="25" spans="1:27">
      <c r="A25" s="24" t="s">
        <v>18</v>
      </c>
      <c r="G25" s="19"/>
      <c r="H25" s="31"/>
    </row>
    <row r="26" spans="1:27">
      <c r="A26" s="24" t="s">
        <v>59</v>
      </c>
      <c r="G26" s="19"/>
      <c r="H26" s="31"/>
    </row>
    <row r="27" spans="1:27">
      <c r="A27" s="25" t="s">
        <v>60</v>
      </c>
      <c r="G27" s="19"/>
      <c r="H27" s="31"/>
    </row>
    <row r="28" spans="1:27">
      <c r="A28" s="25" t="s">
        <v>21</v>
      </c>
      <c r="G28" s="19"/>
      <c r="H28" s="31"/>
    </row>
    <row r="29" spans="1:27" ht="47.25">
      <c r="A29" s="24" t="s">
        <v>61</v>
      </c>
      <c r="G29" s="19"/>
      <c r="H29" s="31"/>
    </row>
    <row r="30" spans="1:27">
      <c r="A30" s="25" t="s">
        <v>22</v>
      </c>
      <c r="G30" s="19"/>
      <c r="H30" s="31"/>
    </row>
    <row r="31" spans="1:27" ht="31.5">
      <c r="A31" s="25" t="s">
        <v>23</v>
      </c>
      <c r="G31" s="19"/>
      <c r="H31" s="31"/>
    </row>
    <row r="32" spans="1:27">
      <c r="A32" s="25" t="s">
        <v>24</v>
      </c>
      <c r="G32" s="19"/>
      <c r="H32" s="31"/>
    </row>
    <row r="33" spans="1:8">
      <c r="A33" s="25" t="s">
        <v>32</v>
      </c>
      <c r="G33" s="19"/>
      <c r="H33" s="31"/>
    </row>
    <row r="34" spans="1:8">
      <c r="A34" s="25" t="s">
        <v>26</v>
      </c>
      <c r="G34" s="19"/>
      <c r="H34" s="31"/>
    </row>
    <row r="35" spans="1:8">
      <c r="A35" s="24" t="s">
        <v>27</v>
      </c>
      <c r="G35" s="19"/>
      <c r="H35" s="31"/>
    </row>
    <row r="36" spans="1:8" ht="31.5">
      <c r="A36" s="24" t="s">
        <v>28</v>
      </c>
      <c r="G36" s="19"/>
      <c r="H36" s="31"/>
    </row>
    <row r="37" spans="1:8">
      <c r="A37" s="26"/>
      <c r="G37" s="19"/>
      <c r="H37" s="31"/>
    </row>
    <row r="38" spans="1:8">
      <c r="A38" s="26"/>
      <c r="G38" s="19"/>
      <c r="H38" s="31"/>
    </row>
    <row r="39" spans="1:8">
      <c r="A39" s="26"/>
      <c r="G39" s="19"/>
      <c r="H39" s="31"/>
    </row>
    <row r="40" spans="1:8">
      <c r="A40" s="26"/>
      <c r="G40" s="19"/>
      <c r="H40" s="31"/>
    </row>
    <row r="41" spans="1:8">
      <c r="A41" s="26"/>
      <c r="G41" s="19"/>
      <c r="H41" s="31"/>
    </row>
    <row r="42" spans="1:8">
      <c r="A42" s="26"/>
      <c r="G42" s="19"/>
      <c r="H42" s="31"/>
    </row>
    <row r="43" spans="1:8">
      <c r="G43" s="19"/>
      <c r="H43" s="19"/>
    </row>
    <row r="44" spans="1:8">
      <c r="G44" s="19"/>
      <c r="H44" s="19"/>
    </row>
    <row r="45" spans="1:8">
      <c r="G45" s="19"/>
      <c r="H45" s="19"/>
    </row>
    <row r="46" spans="1:8">
      <c r="G46" s="19"/>
      <c r="H46" s="19"/>
    </row>
    <row r="47" spans="1:8">
      <c r="G47" s="19"/>
      <c r="H47" s="19"/>
    </row>
  </sheetData>
  <sheetProtection sheet="1" objects="1" scenarios="1"/>
  <mergeCells count="10">
    <mergeCell ref="M2:T2"/>
    <mergeCell ref="G11:J11"/>
    <mergeCell ref="G12:J12"/>
    <mergeCell ref="G19:H19"/>
    <mergeCell ref="G20:J20"/>
    <mergeCell ref="G13:H13"/>
    <mergeCell ref="G14:H14"/>
    <mergeCell ref="G15:H15"/>
    <mergeCell ref="G16:H16"/>
    <mergeCell ref="G17:H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Quality metrics</vt:lpstr>
      <vt:lpstr>Accessibility metrics</vt:lpstr>
      <vt:lpstr>Your results</vt:lpstr>
      <vt:lpstr>Your results charted</vt:lpstr>
      <vt:lpstr>'Quality metrics'!_gjdgxs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Boo</dc:creator>
  <cp:lastModifiedBy>Sharon Heiber</cp:lastModifiedBy>
  <dcterms:created xsi:type="dcterms:W3CDTF">2019-03-18T14:17:02Z</dcterms:created>
  <dcterms:modified xsi:type="dcterms:W3CDTF">2019-08-01T16:58:23Z</dcterms:modified>
</cp:coreProperties>
</file>